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1865" tabRatio="231"/>
  </bookViews>
  <sheets>
    <sheet name="下达表" sheetId="9" r:id="rId1"/>
    <sheet name="Sheet1" sheetId="7" state="hidden" r:id="rId2"/>
  </sheets>
  <definedNames>
    <definedName name="_xlnm.Print_Titles" localSheetId="1">Sheet1!$5:$7</definedName>
    <definedName name="_xlnm.Print_Titles" localSheetId="0">下达表!$2:$7</definedName>
  </definedNames>
  <calcPr calcId="144525"/>
</workbook>
</file>

<file path=xl/sharedStrings.xml><?xml version="1.0" encoding="utf-8"?>
<sst xmlns="http://schemas.openxmlformats.org/spreadsheetml/2006/main" count="307" uniqueCount="179">
  <si>
    <t>附件1</t>
  </si>
  <si>
    <t>林业草原改革发展资金分配表</t>
  </si>
  <si>
    <t>单位：万元</t>
  </si>
  <si>
    <t>市县（单位）</t>
  </si>
  <si>
    <t>年度应下达金额</t>
  </si>
  <si>
    <t>已下达金额</t>
  </si>
  <si>
    <t>本次下达金额</t>
  </si>
  <si>
    <t>合计</t>
  </si>
  <si>
    <t>国土绿化支出</t>
  </si>
  <si>
    <t>林业草原支撑保障体系支出</t>
  </si>
  <si>
    <t>小计</t>
  </si>
  <si>
    <t>退耕还林还草补助</t>
  </si>
  <si>
    <t>油茶发展补助</t>
  </si>
  <si>
    <t>其他国土绿化</t>
  </si>
  <si>
    <t>国土绿化示范</t>
  </si>
  <si>
    <t>国土绿化示范项目</t>
  </si>
  <si>
    <t>其他国土绿化项目</t>
  </si>
  <si>
    <t>合 计</t>
  </si>
  <si>
    <t>西安市</t>
  </si>
  <si>
    <t>市本级</t>
  </si>
  <si>
    <t>鄠邑区</t>
  </si>
  <si>
    <t>周至县</t>
  </si>
  <si>
    <t>铜川市</t>
  </si>
  <si>
    <t>耀州区</t>
  </si>
  <si>
    <t>宜君县</t>
  </si>
  <si>
    <t>宝鸡市</t>
  </si>
  <si>
    <t>渭滨区</t>
  </si>
  <si>
    <t>金台区</t>
  </si>
  <si>
    <t>扶风县</t>
  </si>
  <si>
    <t>陇县</t>
  </si>
  <si>
    <t>千阳县</t>
  </si>
  <si>
    <t>麟游县</t>
  </si>
  <si>
    <t>岐山县</t>
  </si>
  <si>
    <t>凤翔区</t>
  </si>
  <si>
    <t>眉县</t>
  </si>
  <si>
    <t>凤县</t>
  </si>
  <si>
    <t>太白县</t>
  </si>
  <si>
    <t>咸阳市</t>
  </si>
  <si>
    <t>兴平市</t>
  </si>
  <si>
    <t>泾阳县</t>
  </si>
  <si>
    <t>礼泉县</t>
  </si>
  <si>
    <t>三原县</t>
  </si>
  <si>
    <t>彬州市</t>
  </si>
  <si>
    <t>永寿县</t>
  </si>
  <si>
    <t>乾县</t>
  </si>
  <si>
    <t>长武县</t>
  </si>
  <si>
    <t>旬邑县</t>
  </si>
  <si>
    <t>淳化县</t>
  </si>
  <si>
    <t>渭南市</t>
  </si>
  <si>
    <t>临渭区</t>
  </si>
  <si>
    <t>华州区</t>
  </si>
  <si>
    <t>华阴市</t>
  </si>
  <si>
    <t>大荔县</t>
  </si>
  <si>
    <t>澄城县</t>
  </si>
  <si>
    <t>蒲城县</t>
  </si>
  <si>
    <t>白水县</t>
  </si>
  <si>
    <t>富平县</t>
  </si>
  <si>
    <t>合阳县</t>
  </si>
  <si>
    <t>潼关县</t>
  </si>
  <si>
    <t>韩城市</t>
  </si>
  <si>
    <t>延安市</t>
  </si>
  <si>
    <t>宝塔区</t>
  </si>
  <si>
    <t>子长市</t>
  </si>
  <si>
    <t>志丹县</t>
  </si>
  <si>
    <t>安塞区</t>
  </si>
  <si>
    <t>洛川县</t>
  </si>
  <si>
    <t>富县</t>
  </si>
  <si>
    <t>黄陵县</t>
  </si>
  <si>
    <t>黄龙县</t>
  </si>
  <si>
    <t>吴起县</t>
  </si>
  <si>
    <t>甘泉县</t>
  </si>
  <si>
    <t>延长县</t>
  </si>
  <si>
    <t>延川县</t>
  </si>
  <si>
    <t>宜川县</t>
  </si>
  <si>
    <t>榆林市</t>
  </si>
  <si>
    <t>榆阳区</t>
  </si>
  <si>
    <t>神木市</t>
  </si>
  <si>
    <t>府谷县</t>
  </si>
  <si>
    <t>靖边县</t>
  </si>
  <si>
    <t>定边县</t>
  </si>
  <si>
    <t>米脂县</t>
  </si>
  <si>
    <t>佳县</t>
  </si>
  <si>
    <t>清涧县</t>
  </si>
  <si>
    <t>吴堡县</t>
  </si>
  <si>
    <t>子洲县</t>
  </si>
  <si>
    <t>汉中市</t>
  </si>
  <si>
    <t>汉台区</t>
  </si>
  <si>
    <t>佛坪县</t>
  </si>
  <si>
    <t>留坝县</t>
  </si>
  <si>
    <t>洋县</t>
  </si>
  <si>
    <t>西乡县</t>
  </si>
  <si>
    <t>勉县</t>
  </si>
  <si>
    <t>宁强县</t>
  </si>
  <si>
    <t>略阳县</t>
  </si>
  <si>
    <t>镇巴县</t>
  </si>
  <si>
    <t>南郑区</t>
  </si>
  <si>
    <t>城固县</t>
  </si>
  <si>
    <t>安康市</t>
  </si>
  <si>
    <t>汉滨区</t>
  </si>
  <si>
    <t>汉阴县</t>
  </si>
  <si>
    <t>石泉县</t>
  </si>
  <si>
    <t>紫阳县</t>
  </si>
  <si>
    <t>岚皋县</t>
  </si>
  <si>
    <t>白河县</t>
  </si>
  <si>
    <t>平利县</t>
  </si>
  <si>
    <t>宁陕县</t>
  </si>
  <si>
    <t>旬阳市</t>
  </si>
  <si>
    <t>镇坪县</t>
  </si>
  <si>
    <t>恒口示范区</t>
  </si>
  <si>
    <t>商洛市</t>
  </si>
  <si>
    <t>商州区</t>
  </si>
  <si>
    <t>镇安县</t>
  </si>
  <si>
    <t>山阳县</t>
  </si>
  <si>
    <t>洛南县</t>
  </si>
  <si>
    <t>丹凤县</t>
  </si>
  <si>
    <t>柞水县</t>
  </si>
  <si>
    <t>商南县</t>
  </si>
  <si>
    <t>省直单位</t>
  </si>
  <si>
    <t>陕西省林业科学院</t>
  </si>
  <si>
    <t>省林业科技推广和国际项目管理中心</t>
  </si>
  <si>
    <t>省林业调查规划院</t>
  </si>
  <si>
    <t>省森林资源管理局</t>
  </si>
  <si>
    <t>省森林病虫害防治检疫总站</t>
  </si>
  <si>
    <t>省楼观台国有生态实验林场</t>
  </si>
  <si>
    <t>省防护林建设工作站</t>
  </si>
  <si>
    <t>长青国家级自然保护区管理局</t>
  </si>
  <si>
    <t>太白山国家级自然保护区管理局</t>
  </si>
  <si>
    <t>牛背梁国家级自然保护区管理局</t>
  </si>
  <si>
    <t>省林业局机关后勤服务中心</t>
  </si>
  <si>
    <t>秦岭国家植物园</t>
  </si>
  <si>
    <t xml:space="preserve">附件  </t>
  </si>
  <si>
    <t xml:space="preserve"> 提前下达2022年中央财政林业改革发展资金分配表</t>
  </si>
  <si>
    <t>纳入统筹整合范围资金</t>
  </si>
  <si>
    <t>资金
       科目</t>
  </si>
  <si>
    <t>湿地等生态保护支出</t>
  </si>
  <si>
    <t>林木良种补助</t>
  </si>
  <si>
    <t>造林    补助</t>
  </si>
  <si>
    <t xml:space="preserve">森林    抚育    </t>
  </si>
  <si>
    <t>上一轮退耕还林纳入森林抚育</t>
  </si>
  <si>
    <t>沙化土地封禁保护</t>
  </si>
  <si>
    <t>湿地保护补助</t>
  </si>
  <si>
    <t>森林防火补助</t>
  </si>
  <si>
    <t>国家重点野生动植物保护补助</t>
  </si>
  <si>
    <t>林业有害生物防治补助</t>
  </si>
  <si>
    <t>林业科技
推广</t>
  </si>
  <si>
    <t>2130205森林资源培育</t>
  </si>
  <si>
    <t>2130217防沙治沙</t>
  </si>
  <si>
    <t>2130212
湿地保护</t>
  </si>
  <si>
    <t>2130234林业草原防灾减灾</t>
  </si>
  <si>
    <t>2130211动植物保护</t>
  </si>
  <si>
    <t>2130234
林业草原防灾减灾</t>
  </si>
  <si>
    <t>2130206技术推广与转化</t>
  </si>
  <si>
    <t>市县小计</t>
  </si>
  <si>
    <t>脱贫县小计</t>
  </si>
  <si>
    <t xml:space="preserve">西安市 </t>
  </si>
  <si>
    <t>长安区</t>
  </si>
  <si>
    <t>临潼区</t>
  </si>
  <si>
    <t>蓝田县</t>
  </si>
  <si>
    <t>印台区</t>
  </si>
  <si>
    <t>王益区</t>
  </si>
  <si>
    <t xml:space="preserve">宝鸡市 </t>
  </si>
  <si>
    <t>陈仓区</t>
  </si>
  <si>
    <t>苗木繁育中心</t>
  </si>
  <si>
    <t>渭城区</t>
  </si>
  <si>
    <t>桥山国有林管理局</t>
  </si>
  <si>
    <t>桥北国有林管理局</t>
  </si>
  <si>
    <t>黄龙山国有林管理局</t>
  </si>
  <si>
    <t>劳山国有林管理局</t>
  </si>
  <si>
    <t>横山区</t>
  </si>
  <si>
    <t>绥德县</t>
  </si>
  <si>
    <t xml:space="preserve">省林业科学院 </t>
  </si>
  <si>
    <t>林业科技推广和国际项目管理中心</t>
  </si>
  <si>
    <t>陕西牛背梁国家级自然保护区管理局</t>
  </si>
  <si>
    <t>陕西长青国家级自然保护区管理局</t>
  </si>
  <si>
    <t>陕西太白山国家级自然保护区管理局</t>
  </si>
  <si>
    <t>陕西汉中朱鹮国家级自然保护区管理局</t>
  </si>
  <si>
    <t>省自然保护区和野生动植物管理站</t>
  </si>
  <si>
    <t>秦岭大熊猫研究中心</t>
  </si>
  <si>
    <t>注：标※为摘帽脱贫县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</si>
</sst>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8"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rgb="FF000000"/>
      <name val="方正小标宋简体"/>
      <charset val="134"/>
    </font>
    <font>
      <sz val="11"/>
      <color indexed="8"/>
      <name val="方正小标宋简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 diagonalUp="true"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 style="thin">
        <color auto="true"/>
      </diagonal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0" fillId="13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25" fillId="10" borderId="13" applyNumberFormat="false" applyAlignment="false" applyProtection="false">
      <alignment vertical="center"/>
    </xf>
    <xf numFmtId="0" fontId="30" fillId="16" borderId="15" applyNumberFormat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31" fillId="0" borderId="1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" fillId="7" borderId="11" applyNumberFormat="false" applyFon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34" fillId="26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35" fillId="27" borderId="0" applyNumberFormat="false" applyBorder="false" applyAlignment="false" applyProtection="false">
      <alignment vertical="center"/>
    </xf>
    <xf numFmtId="0" fontId="36" fillId="10" borderId="9" applyNumberFormat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21" fillId="5" borderId="9" applyNumberFormat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vertical="center" wrapText="true"/>
    </xf>
    <xf numFmtId="176" fontId="6" fillId="0" borderId="1" xfId="0" applyNumberFormat="true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left" vertical="center" wrapText="true"/>
    </xf>
    <xf numFmtId="176" fontId="6" fillId="0" borderId="1" xfId="0" applyNumberFormat="true" applyFont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8" fillId="0" borderId="3" xfId="0" applyFont="true" applyBorder="true" applyAlignment="true">
      <alignment horizontal="left" vertical="center"/>
    </xf>
    <xf numFmtId="0" fontId="7" fillId="0" borderId="3" xfId="0" applyFont="true" applyBorder="true" applyAlignment="true">
      <alignment horizontal="center" vertical="center" wrapText="true"/>
    </xf>
    <xf numFmtId="0" fontId="9" fillId="0" borderId="3" xfId="0" applyFont="true" applyBorder="true" applyAlignment="true">
      <alignment horizontal="right" vertical="center"/>
    </xf>
    <xf numFmtId="0" fontId="10" fillId="0" borderId="1" xfId="0" applyFont="true" applyBorder="true" applyAlignment="true">
      <alignment horizontal="center" vertical="center"/>
    </xf>
    <xf numFmtId="0" fontId="10" fillId="0" borderId="3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right" vertical="center" wrapText="true"/>
    </xf>
    <xf numFmtId="0" fontId="9" fillId="0" borderId="1" xfId="0" applyFont="true" applyBorder="true" applyAlignment="true">
      <alignment horizontal="right" vertical="center"/>
    </xf>
    <xf numFmtId="0" fontId="9" fillId="0" borderId="1" xfId="0" applyFont="true" applyBorder="true">
      <alignment vertical="center"/>
    </xf>
    <xf numFmtId="177" fontId="10" fillId="0" borderId="1" xfId="0" applyNumberFormat="true" applyFont="true" applyBorder="true" applyAlignment="true">
      <alignment horizontal="right" vertical="center" wrapText="true"/>
    </xf>
    <xf numFmtId="0" fontId="7" fillId="0" borderId="1" xfId="0" applyFont="true" applyBorder="true" applyAlignment="true">
      <alignment vertical="center" wrapText="true"/>
    </xf>
    <xf numFmtId="0" fontId="8" fillId="0" borderId="3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11" fillId="0" borderId="0" xfId="0" applyFont="true">
      <alignment vertical="center"/>
    </xf>
    <xf numFmtId="0" fontId="9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vertical="center" wrapText="true"/>
    </xf>
    <xf numFmtId="0" fontId="12" fillId="0" borderId="0" xfId="0" applyFont="true">
      <alignment vertical="center"/>
    </xf>
    <xf numFmtId="0" fontId="9" fillId="0" borderId="1" xfId="0" applyFont="true" applyBorder="true" applyAlignment="true">
      <alignment horizontal="center" vertical="center"/>
    </xf>
    <xf numFmtId="0" fontId="9" fillId="0" borderId="0" xfId="0" applyFont="true" applyAlignment="true">
      <alignment horizontal="right" vertical="center"/>
    </xf>
    <xf numFmtId="0" fontId="8" fillId="0" borderId="1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vertical="center" wrapText="true"/>
    </xf>
    <xf numFmtId="0" fontId="13" fillId="0" borderId="0" xfId="0" applyFont="true" applyAlignment="true">
      <alignment horizontal="left" vertical="center" wrapText="true"/>
    </xf>
    <xf numFmtId="0" fontId="14" fillId="0" borderId="0" xfId="0" applyFont="true">
      <alignment vertical="center"/>
    </xf>
    <xf numFmtId="0" fontId="15" fillId="0" borderId="0" xfId="0" applyFont="true">
      <alignment vertical="center"/>
    </xf>
    <xf numFmtId="0" fontId="0" fillId="0" borderId="0" xfId="0" applyFont="true">
      <alignment vertical="center"/>
    </xf>
    <xf numFmtId="0" fontId="16" fillId="0" borderId="0" xfId="0" applyFont="true" applyAlignment="true">
      <alignment horizontal="center" vertical="center"/>
    </xf>
    <xf numFmtId="0" fontId="17" fillId="0" borderId="0" xfId="0" applyFont="true" applyAlignment="true">
      <alignment horizontal="right" vertical="center" wrapText="true"/>
    </xf>
    <xf numFmtId="0" fontId="18" fillId="0" borderId="1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center" vertical="center" wrapText="true"/>
    </xf>
    <xf numFmtId="0" fontId="6" fillId="0" borderId="6" xfId="0" applyFont="true" applyBorder="true" applyAlignment="true">
      <alignment horizontal="center" vertical="center" wrapText="true"/>
    </xf>
    <xf numFmtId="0" fontId="6" fillId="0" borderId="7" xfId="0" applyFont="true" applyBorder="true" applyAlignment="true">
      <alignment horizontal="center" vertical="center" wrapText="true"/>
    </xf>
    <xf numFmtId="0" fontId="6" fillId="0" borderId="8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9"/>
  <sheetViews>
    <sheetView showZeros="0" tabSelected="1" workbookViewId="0">
      <pane ySplit="7" topLeftCell="A8" activePane="bottomLeft" state="frozen"/>
      <selection/>
      <selection pane="bottomLeft" activeCell="O7" sqref="O7"/>
    </sheetView>
  </sheetViews>
  <sheetFormatPr defaultColWidth="9" defaultRowHeight="15.75"/>
  <cols>
    <col min="1" max="1" width="7.375" style="1" customWidth="true"/>
    <col min="2" max="2" width="7.5" style="2" customWidth="true"/>
    <col min="3" max="3" width="7.875" style="2" customWidth="true"/>
    <col min="4" max="12" width="6" style="2" customWidth="true"/>
    <col min="13" max="13" width="6" customWidth="true"/>
  </cols>
  <sheetData>
    <row r="1" ht="27" customHeight="true" spans="1:1">
      <c r="A1" s="40" t="s">
        <v>0</v>
      </c>
    </row>
    <row r="2" ht="24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Format="true" ht="15" customHeight="true" spans="1:12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="37" customFormat="true" ht="24" customHeight="true" spans="1:13">
      <c r="A4" s="7" t="s">
        <v>3</v>
      </c>
      <c r="B4" s="42" t="s">
        <v>4</v>
      </c>
      <c r="C4" s="42"/>
      <c r="D4" s="42"/>
      <c r="E4" s="42"/>
      <c r="F4" s="42"/>
      <c r="G4" s="42"/>
      <c r="H4" s="42"/>
      <c r="I4" s="42"/>
      <c r="J4" s="45" t="s">
        <v>5</v>
      </c>
      <c r="K4" s="7" t="s">
        <v>6</v>
      </c>
      <c r="L4" s="7"/>
      <c r="M4" s="7"/>
    </row>
    <row r="5" s="38" customFormat="true" ht="24" customHeight="true" spans="1:13">
      <c r="A5" s="7"/>
      <c r="B5" s="7" t="s">
        <v>7</v>
      </c>
      <c r="C5" s="43" t="s">
        <v>8</v>
      </c>
      <c r="D5" s="44"/>
      <c r="E5" s="44"/>
      <c r="F5" s="44"/>
      <c r="G5" s="44"/>
      <c r="H5" s="47"/>
      <c r="I5" s="45" t="s">
        <v>9</v>
      </c>
      <c r="J5" s="48"/>
      <c r="K5" s="43" t="s">
        <v>8</v>
      </c>
      <c r="L5" s="44"/>
      <c r="M5" s="47"/>
    </row>
    <row r="6" s="38" customFormat="true" ht="24" customHeight="true" spans="1:13">
      <c r="A6" s="7"/>
      <c r="B6" s="7"/>
      <c r="C6" s="7" t="s">
        <v>10</v>
      </c>
      <c r="D6" s="45" t="s">
        <v>11</v>
      </c>
      <c r="E6" s="45" t="s">
        <v>12</v>
      </c>
      <c r="F6" s="7" t="s">
        <v>13</v>
      </c>
      <c r="G6" s="7"/>
      <c r="H6" s="7"/>
      <c r="I6" s="48"/>
      <c r="J6" s="48"/>
      <c r="K6" s="43" t="s">
        <v>13</v>
      </c>
      <c r="L6" s="44"/>
      <c r="M6" s="47"/>
    </row>
    <row r="7" s="38" customFormat="true" ht="53.25" customHeight="true" spans="1:13">
      <c r="A7" s="7"/>
      <c r="B7" s="7"/>
      <c r="C7" s="7"/>
      <c r="D7" s="46"/>
      <c r="E7" s="46"/>
      <c r="F7" s="46" t="s">
        <v>10</v>
      </c>
      <c r="G7" s="46" t="s">
        <v>14</v>
      </c>
      <c r="H7" s="46" t="s">
        <v>13</v>
      </c>
      <c r="I7" s="46"/>
      <c r="J7" s="46"/>
      <c r="K7" s="7" t="s">
        <v>10</v>
      </c>
      <c r="L7" s="7" t="s">
        <v>15</v>
      </c>
      <c r="M7" s="7" t="s">
        <v>16</v>
      </c>
    </row>
    <row r="8" ht="24.75" customHeight="true" spans="1:13">
      <c r="A8" s="43" t="s">
        <v>17</v>
      </c>
      <c r="B8" s="7">
        <v>141369</v>
      </c>
      <c r="C8" s="7">
        <v>127043</v>
      </c>
      <c r="D8" s="7">
        <v>61772</v>
      </c>
      <c r="E8" s="7">
        <v>5518</v>
      </c>
      <c r="F8" s="7">
        <v>59753</v>
      </c>
      <c r="G8" s="7">
        <v>24999</v>
      </c>
      <c r="H8" s="7">
        <v>34754</v>
      </c>
      <c r="I8" s="7">
        <v>14326</v>
      </c>
      <c r="J8" s="7">
        <v>141369</v>
      </c>
      <c r="K8" s="7">
        <v>59753</v>
      </c>
      <c r="L8" s="7">
        <v>24999</v>
      </c>
      <c r="M8" s="7">
        <v>34754</v>
      </c>
    </row>
    <row r="9" ht="18" customHeight="true" spans="1:13">
      <c r="A9" s="43" t="s">
        <v>18</v>
      </c>
      <c r="B9" s="7">
        <v>310.3</v>
      </c>
      <c r="C9" s="7">
        <v>121.2</v>
      </c>
      <c r="D9" s="7">
        <v>121.2</v>
      </c>
      <c r="E9" s="7">
        <v>0</v>
      </c>
      <c r="F9" s="7">
        <v>0</v>
      </c>
      <c r="G9" s="7">
        <v>0</v>
      </c>
      <c r="H9" s="7">
        <v>0</v>
      </c>
      <c r="I9" s="7">
        <v>189.1</v>
      </c>
      <c r="J9" s="7">
        <v>310.3</v>
      </c>
      <c r="K9" s="7">
        <v>0</v>
      </c>
      <c r="L9" s="7">
        <v>0</v>
      </c>
      <c r="M9" s="7">
        <v>0</v>
      </c>
    </row>
    <row r="10" s="39" customFormat="true" ht="14.25" customHeight="true" spans="1:13">
      <c r="A10" s="16" t="s">
        <v>19</v>
      </c>
      <c r="B10" s="9"/>
      <c r="C10" s="9"/>
      <c r="D10" s="9"/>
      <c r="E10" s="9">
        <v>0</v>
      </c>
      <c r="F10" s="9">
        <v>0</v>
      </c>
      <c r="G10" s="9">
        <v>0</v>
      </c>
      <c r="H10" s="9">
        <v>0</v>
      </c>
      <c r="I10" s="9">
        <v>29.1</v>
      </c>
      <c r="J10" s="9"/>
      <c r="K10" s="9">
        <v>0</v>
      </c>
      <c r="L10" s="9">
        <v>0</v>
      </c>
      <c r="M10" s="9">
        <v>0</v>
      </c>
    </row>
    <row r="11" s="39" customFormat="true" spans="1:13">
      <c r="A11" s="16" t="s">
        <v>20</v>
      </c>
      <c r="B11" s="9"/>
      <c r="C11" s="9"/>
      <c r="D11" s="9"/>
      <c r="E11" s="9">
        <v>0</v>
      </c>
      <c r="F11" s="9">
        <v>0</v>
      </c>
      <c r="G11" s="9">
        <v>0</v>
      </c>
      <c r="H11" s="9">
        <v>0</v>
      </c>
      <c r="I11" s="9">
        <v>45</v>
      </c>
      <c r="J11" s="9"/>
      <c r="K11" s="9">
        <v>0</v>
      </c>
      <c r="L11" s="9">
        <v>0</v>
      </c>
      <c r="M11" s="9">
        <v>0</v>
      </c>
    </row>
    <row r="12" s="39" customFormat="true" spans="1:13">
      <c r="A12" s="9" t="s">
        <v>21</v>
      </c>
      <c r="B12" s="9"/>
      <c r="C12" s="9"/>
      <c r="D12" s="9"/>
      <c r="E12" s="9">
        <v>0</v>
      </c>
      <c r="F12" s="9">
        <v>0</v>
      </c>
      <c r="G12" s="9">
        <v>0</v>
      </c>
      <c r="H12" s="9">
        <v>0</v>
      </c>
      <c r="I12" s="9">
        <v>115</v>
      </c>
      <c r="J12" s="9"/>
      <c r="K12" s="9">
        <v>0</v>
      </c>
      <c r="L12" s="9">
        <v>0</v>
      </c>
      <c r="M12" s="9">
        <v>0</v>
      </c>
    </row>
    <row r="13" spans="1:13">
      <c r="A13" s="43" t="s">
        <v>22</v>
      </c>
      <c r="B13" s="7">
        <v>1257.11</v>
      </c>
      <c r="C13" s="7">
        <v>918.11</v>
      </c>
      <c r="D13" s="7">
        <v>918.11</v>
      </c>
      <c r="E13" s="7">
        <v>0</v>
      </c>
      <c r="F13" s="7">
        <v>0</v>
      </c>
      <c r="G13" s="7">
        <v>0</v>
      </c>
      <c r="H13" s="7">
        <v>0</v>
      </c>
      <c r="I13" s="7">
        <v>339</v>
      </c>
      <c r="J13" s="7">
        <v>1257.11</v>
      </c>
      <c r="K13" s="7">
        <v>0</v>
      </c>
      <c r="L13" s="7">
        <v>0</v>
      </c>
      <c r="M13" s="7">
        <v>0</v>
      </c>
    </row>
    <row r="14" s="39" customFormat="true" ht="14.25" customHeight="true" spans="1:13">
      <c r="A14" s="16" t="s">
        <v>19</v>
      </c>
      <c r="B14" s="9"/>
      <c r="C14" s="9"/>
      <c r="D14" s="9"/>
      <c r="E14" s="9">
        <v>0</v>
      </c>
      <c r="F14" s="9">
        <v>0</v>
      </c>
      <c r="G14" s="9">
        <v>0</v>
      </c>
      <c r="H14" s="9">
        <v>0</v>
      </c>
      <c r="I14" s="9">
        <v>35</v>
      </c>
      <c r="J14" s="9"/>
      <c r="K14" s="9">
        <v>0</v>
      </c>
      <c r="L14" s="9">
        <v>0</v>
      </c>
      <c r="M14" s="9">
        <v>0</v>
      </c>
    </row>
    <row r="15" s="39" customFormat="true" spans="1:13">
      <c r="A15" s="16" t="s">
        <v>23</v>
      </c>
      <c r="B15" s="9"/>
      <c r="C15" s="9"/>
      <c r="D15" s="9"/>
      <c r="E15" s="9">
        <v>0</v>
      </c>
      <c r="F15" s="9">
        <v>0</v>
      </c>
      <c r="G15" s="9">
        <v>0</v>
      </c>
      <c r="H15" s="9">
        <v>0</v>
      </c>
      <c r="I15" s="9">
        <v>30</v>
      </c>
      <c r="J15" s="9"/>
      <c r="K15" s="9">
        <v>0</v>
      </c>
      <c r="L15" s="9">
        <v>0</v>
      </c>
      <c r="M15" s="9">
        <v>0</v>
      </c>
    </row>
    <row r="16" s="39" customFormat="true" spans="1:13">
      <c r="A16" s="9" t="s">
        <v>24</v>
      </c>
      <c r="B16" s="9"/>
      <c r="C16" s="9"/>
      <c r="D16" s="9"/>
      <c r="E16" s="9">
        <v>0</v>
      </c>
      <c r="F16" s="9">
        <v>0</v>
      </c>
      <c r="G16" s="9">
        <v>0</v>
      </c>
      <c r="H16" s="9">
        <v>0</v>
      </c>
      <c r="I16" s="9">
        <v>274</v>
      </c>
      <c r="J16" s="9"/>
      <c r="K16" s="9">
        <v>0</v>
      </c>
      <c r="L16" s="9">
        <v>0</v>
      </c>
      <c r="M16" s="9">
        <v>0</v>
      </c>
    </row>
    <row r="17" spans="1:13">
      <c r="A17" s="43" t="s">
        <v>25</v>
      </c>
      <c r="B17" s="7">
        <v>2868.7</v>
      </c>
      <c r="C17" s="7">
        <v>1874.3</v>
      </c>
      <c r="D17" s="7">
        <v>1374.3</v>
      </c>
      <c r="E17" s="7">
        <v>0</v>
      </c>
      <c r="F17" s="7">
        <v>500</v>
      </c>
      <c r="G17" s="7">
        <v>0</v>
      </c>
      <c r="H17" s="7">
        <v>500</v>
      </c>
      <c r="I17" s="7">
        <v>994.4</v>
      </c>
      <c r="J17" s="7">
        <v>2868.7</v>
      </c>
      <c r="K17" s="7">
        <v>500</v>
      </c>
      <c r="L17" s="7">
        <v>0</v>
      </c>
      <c r="M17" s="7">
        <v>500</v>
      </c>
    </row>
    <row r="18" s="39" customFormat="true" ht="14.25" customHeight="true" spans="1:13">
      <c r="A18" s="16" t="s">
        <v>19</v>
      </c>
      <c r="B18" s="9"/>
      <c r="C18" s="9"/>
      <c r="D18" s="9"/>
      <c r="E18" s="9">
        <v>0</v>
      </c>
      <c r="F18" s="9">
        <v>0</v>
      </c>
      <c r="G18" s="9">
        <v>0</v>
      </c>
      <c r="H18" s="9">
        <v>0</v>
      </c>
      <c r="I18" s="9">
        <v>225.4</v>
      </c>
      <c r="J18" s="9"/>
      <c r="K18" s="9">
        <v>0</v>
      </c>
      <c r="L18" s="9">
        <v>0</v>
      </c>
      <c r="M18" s="9">
        <v>0</v>
      </c>
    </row>
    <row r="19" s="39" customFormat="true" spans="1:13">
      <c r="A19" s="16" t="s">
        <v>26</v>
      </c>
      <c r="B19" s="9"/>
      <c r="C19" s="9"/>
      <c r="D19" s="9"/>
      <c r="E19" s="9">
        <v>0</v>
      </c>
      <c r="F19" s="9">
        <v>0</v>
      </c>
      <c r="G19" s="9">
        <v>0</v>
      </c>
      <c r="H19" s="9">
        <v>0</v>
      </c>
      <c r="I19" s="9">
        <v>98</v>
      </c>
      <c r="J19" s="9"/>
      <c r="K19" s="9">
        <v>0</v>
      </c>
      <c r="L19" s="9">
        <v>0</v>
      </c>
      <c r="M19" s="9">
        <v>0</v>
      </c>
    </row>
    <row r="20" s="39" customFormat="true" spans="1:13">
      <c r="A20" s="16" t="s">
        <v>27</v>
      </c>
      <c r="B20" s="9"/>
      <c r="C20" s="9"/>
      <c r="D20" s="9"/>
      <c r="E20" s="9">
        <v>0</v>
      </c>
      <c r="F20" s="9">
        <v>0</v>
      </c>
      <c r="G20" s="9">
        <v>0</v>
      </c>
      <c r="H20" s="9">
        <v>0</v>
      </c>
      <c r="I20" s="9">
        <v>20</v>
      </c>
      <c r="J20" s="9"/>
      <c r="K20" s="9">
        <v>0</v>
      </c>
      <c r="L20" s="9">
        <v>0</v>
      </c>
      <c r="M20" s="9">
        <v>0</v>
      </c>
    </row>
    <row r="21" s="39" customFormat="true" spans="1:13">
      <c r="A21" s="9" t="s">
        <v>28</v>
      </c>
      <c r="B21" s="9"/>
      <c r="C21" s="9"/>
      <c r="D21" s="9"/>
      <c r="E21" s="9">
        <v>0</v>
      </c>
      <c r="F21" s="9">
        <v>0</v>
      </c>
      <c r="G21" s="9">
        <v>0</v>
      </c>
      <c r="H21" s="9">
        <v>0</v>
      </c>
      <c r="I21" s="9">
        <v>45</v>
      </c>
      <c r="J21" s="9"/>
      <c r="K21" s="9">
        <v>0</v>
      </c>
      <c r="L21" s="9">
        <v>0</v>
      </c>
      <c r="M21" s="9">
        <v>0</v>
      </c>
    </row>
    <row r="22" s="39" customFormat="true" ht="14.25" customHeight="true" spans="1:13">
      <c r="A22" s="16" t="s">
        <v>29</v>
      </c>
      <c r="B22" s="9"/>
      <c r="C22" s="9"/>
      <c r="D22" s="9"/>
      <c r="E22" s="9">
        <v>0</v>
      </c>
      <c r="F22" s="9">
        <v>0</v>
      </c>
      <c r="G22" s="9">
        <v>0</v>
      </c>
      <c r="H22" s="9">
        <v>0</v>
      </c>
      <c r="I22" s="9">
        <v>115</v>
      </c>
      <c r="J22" s="9"/>
      <c r="K22" s="9">
        <v>0</v>
      </c>
      <c r="L22" s="9">
        <v>0</v>
      </c>
      <c r="M22" s="9">
        <v>0</v>
      </c>
    </row>
    <row r="23" s="39" customFormat="true" spans="1:13">
      <c r="A23" s="16" t="s">
        <v>30</v>
      </c>
      <c r="B23" s="9"/>
      <c r="C23" s="9"/>
      <c r="D23" s="9"/>
      <c r="E23" s="9">
        <v>0</v>
      </c>
      <c r="F23" s="9">
        <v>0</v>
      </c>
      <c r="G23" s="9">
        <v>0</v>
      </c>
      <c r="H23" s="9">
        <v>0</v>
      </c>
      <c r="I23" s="9">
        <v>65</v>
      </c>
      <c r="J23" s="9"/>
      <c r="K23" s="9">
        <v>0</v>
      </c>
      <c r="L23" s="9">
        <v>0</v>
      </c>
      <c r="M23" s="9">
        <v>0</v>
      </c>
    </row>
    <row r="24" s="39" customFormat="true" spans="1:13">
      <c r="A24" s="16" t="s">
        <v>31</v>
      </c>
      <c r="B24" s="9"/>
      <c r="C24" s="9"/>
      <c r="D24" s="9"/>
      <c r="E24" s="9">
        <v>0</v>
      </c>
      <c r="F24" s="9">
        <v>0</v>
      </c>
      <c r="G24" s="9">
        <v>0</v>
      </c>
      <c r="H24" s="9">
        <v>0</v>
      </c>
      <c r="I24" s="9">
        <v>40</v>
      </c>
      <c r="J24" s="9"/>
      <c r="K24" s="9">
        <v>0</v>
      </c>
      <c r="L24" s="9">
        <v>0</v>
      </c>
      <c r="M24" s="9">
        <v>0</v>
      </c>
    </row>
    <row r="25" s="39" customFormat="true" spans="1:13">
      <c r="A25" s="16" t="s">
        <v>32</v>
      </c>
      <c r="B25" s="9"/>
      <c r="C25" s="9"/>
      <c r="D25" s="9"/>
      <c r="E25" s="9">
        <v>0</v>
      </c>
      <c r="F25" s="9">
        <v>0</v>
      </c>
      <c r="G25" s="9">
        <v>0</v>
      </c>
      <c r="H25" s="9">
        <v>0</v>
      </c>
      <c r="I25" s="9">
        <v>108</v>
      </c>
      <c r="J25" s="9"/>
      <c r="K25" s="9">
        <v>0</v>
      </c>
      <c r="L25" s="9">
        <v>0</v>
      </c>
      <c r="M25" s="9">
        <v>0</v>
      </c>
    </row>
    <row r="26" s="39" customFormat="true" spans="1:13">
      <c r="A26" s="9" t="s">
        <v>33</v>
      </c>
      <c r="B26" s="9"/>
      <c r="C26" s="9"/>
      <c r="D26" s="9"/>
      <c r="E26" s="9">
        <v>0</v>
      </c>
      <c r="F26" s="9">
        <v>0</v>
      </c>
      <c r="G26" s="9">
        <v>0</v>
      </c>
      <c r="H26" s="9">
        <v>0</v>
      </c>
      <c r="I26" s="9">
        <v>188</v>
      </c>
      <c r="J26" s="9"/>
      <c r="K26" s="9">
        <v>0</v>
      </c>
      <c r="L26" s="9">
        <v>0</v>
      </c>
      <c r="M26" s="9">
        <v>0</v>
      </c>
    </row>
    <row r="27" s="39" customFormat="true" ht="14.25" customHeight="true" spans="1:13">
      <c r="A27" s="16" t="s">
        <v>34</v>
      </c>
      <c r="B27" s="9"/>
      <c r="C27" s="9"/>
      <c r="D27" s="9"/>
      <c r="E27" s="9">
        <v>0</v>
      </c>
      <c r="F27" s="9">
        <v>0</v>
      </c>
      <c r="G27" s="9">
        <v>0</v>
      </c>
      <c r="H27" s="9">
        <v>0</v>
      </c>
      <c r="I27" s="9">
        <v>40</v>
      </c>
      <c r="J27" s="9"/>
      <c r="K27" s="9">
        <v>0</v>
      </c>
      <c r="L27" s="9">
        <v>0</v>
      </c>
      <c r="M27" s="9">
        <v>0</v>
      </c>
    </row>
    <row r="28" s="39" customFormat="true" spans="1:13">
      <c r="A28" s="16" t="s">
        <v>35</v>
      </c>
      <c r="B28" s="9"/>
      <c r="C28" s="9"/>
      <c r="D28" s="9"/>
      <c r="E28" s="9">
        <v>0</v>
      </c>
      <c r="F28" s="9">
        <v>0</v>
      </c>
      <c r="G28" s="9">
        <v>0</v>
      </c>
      <c r="H28" s="9">
        <v>0</v>
      </c>
      <c r="I28" s="9">
        <v>30</v>
      </c>
      <c r="J28" s="9"/>
      <c r="K28" s="9">
        <v>0</v>
      </c>
      <c r="L28" s="9">
        <v>0</v>
      </c>
      <c r="M28" s="9">
        <v>0</v>
      </c>
    </row>
    <row r="29" s="39" customFormat="true" spans="1:13">
      <c r="A29" s="16" t="s">
        <v>36</v>
      </c>
      <c r="B29" s="9"/>
      <c r="C29" s="9"/>
      <c r="D29" s="9"/>
      <c r="E29" s="9">
        <v>0</v>
      </c>
      <c r="F29" s="9">
        <v>500</v>
      </c>
      <c r="G29" s="9">
        <v>0</v>
      </c>
      <c r="H29" s="9">
        <v>500</v>
      </c>
      <c r="I29" s="9">
        <v>20</v>
      </c>
      <c r="J29" s="9"/>
      <c r="K29" s="9">
        <v>500</v>
      </c>
      <c r="L29" s="9">
        <v>0</v>
      </c>
      <c r="M29" s="9">
        <v>500</v>
      </c>
    </row>
    <row r="30" spans="1:13">
      <c r="A30" s="43" t="s">
        <v>37</v>
      </c>
      <c r="B30" s="7">
        <v>1659.91</v>
      </c>
      <c r="C30" s="7">
        <v>642.71</v>
      </c>
      <c r="D30" s="7">
        <v>642.71</v>
      </c>
      <c r="E30" s="7">
        <v>0</v>
      </c>
      <c r="F30" s="7">
        <v>0</v>
      </c>
      <c r="G30" s="7">
        <v>0</v>
      </c>
      <c r="H30" s="7">
        <v>0</v>
      </c>
      <c r="I30" s="7">
        <v>1017.2</v>
      </c>
      <c r="J30" s="7">
        <v>1659.91</v>
      </c>
      <c r="K30" s="7">
        <v>0</v>
      </c>
      <c r="L30" s="7">
        <v>0</v>
      </c>
      <c r="M30" s="7">
        <v>0</v>
      </c>
    </row>
    <row r="31" s="39" customFormat="true" ht="14.25" customHeight="true" spans="1:13">
      <c r="A31" s="16" t="s">
        <v>19</v>
      </c>
      <c r="B31" s="9"/>
      <c r="C31" s="9"/>
      <c r="D31" s="9"/>
      <c r="E31" s="9">
        <v>0</v>
      </c>
      <c r="F31" s="9">
        <v>0</v>
      </c>
      <c r="G31" s="9">
        <v>0</v>
      </c>
      <c r="H31" s="9">
        <v>0</v>
      </c>
      <c r="I31" s="9">
        <v>33.2</v>
      </c>
      <c r="J31" s="9"/>
      <c r="K31" s="9">
        <v>0</v>
      </c>
      <c r="L31" s="9">
        <v>0</v>
      </c>
      <c r="M31" s="9">
        <v>0</v>
      </c>
    </row>
    <row r="32" s="39" customFormat="true" spans="1:13">
      <c r="A32" s="16" t="s">
        <v>38</v>
      </c>
      <c r="B32" s="9"/>
      <c r="C32" s="9"/>
      <c r="D32" s="9"/>
      <c r="E32" s="9">
        <v>0</v>
      </c>
      <c r="F32" s="9">
        <v>0</v>
      </c>
      <c r="G32" s="9">
        <v>0</v>
      </c>
      <c r="H32" s="9">
        <v>0</v>
      </c>
      <c r="I32" s="9">
        <v>30</v>
      </c>
      <c r="J32" s="9"/>
      <c r="K32" s="9">
        <v>0</v>
      </c>
      <c r="L32" s="9">
        <v>0</v>
      </c>
      <c r="M32" s="9">
        <v>0</v>
      </c>
    </row>
    <row r="33" s="39" customFormat="true" spans="1:13">
      <c r="A33" s="16" t="s">
        <v>39</v>
      </c>
      <c r="B33" s="9"/>
      <c r="C33" s="9"/>
      <c r="D33" s="9"/>
      <c r="E33" s="9">
        <v>0</v>
      </c>
      <c r="F33" s="9">
        <v>0</v>
      </c>
      <c r="G33" s="9">
        <v>0</v>
      </c>
      <c r="H33" s="9">
        <v>0</v>
      </c>
      <c r="I33" s="9">
        <v>30</v>
      </c>
      <c r="J33" s="9"/>
      <c r="K33" s="9">
        <v>0</v>
      </c>
      <c r="L33" s="9">
        <v>0</v>
      </c>
      <c r="M33" s="9">
        <v>0</v>
      </c>
    </row>
    <row r="34" s="39" customFormat="true" spans="1:13">
      <c r="A34" s="16" t="s">
        <v>40</v>
      </c>
      <c r="B34" s="9"/>
      <c r="C34" s="9"/>
      <c r="D34" s="9"/>
      <c r="E34" s="9">
        <v>0</v>
      </c>
      <c r="F34" s="9">
        <v>0</v>
      </c>
      <c r="G34" s="9">
        <v>0</v>
      </c>
      <c r="H34" s="9">
        <v>0</v>
      </c>
      <c r="I34" s="9">
        <v>138</v>
      </c>
      <c r="J34" s="9"/>
      <c r="K34" s="9">
        <v>0</v>
      </c>
      <c r="L34" s="9">
        <v>0</v>
      </c>
      <c r="M34" s="9">
        <v>0</v>
      </c>
    </row>
    <row r="35" s="39" customFormat="true" spans="1:13">
      <c r="A35" s="9" t="s">
        <v>41</v>
      </c>
      <c r="B35" s="9"/>
      <c r="C35" s="9"/>
      <c r="D35" s="9"/>
      <c r="E35" s="9">
        <v>0</v>
      </c>
      <c r="F35" s="9">
        <v>0</v>
      </c>
      <c r="G35" s="9">
        <v>0</v>
      </c>
      <c r="H35" s="9">
        <v>0</v>
      </c>
      <c r="I35" s="9">
        <v>30</v>
      </c>
      <c r="J35" s="9"/>
      <c r="K35" s="9">
        <v>0</v>
      </c>
      <c r="L35" s="9">
        <v>0</v>
      </c>
      <c r="M35" s="9">
        <v>0</v>
      </c>
    </row>
    <row r="36" s="39" customFormat="true" ht="14.25" customHeight="true" spans="1:13">
      <c r="A36" s="16" t="s">
        <v>42</v>
      </c>
      <c r="B36" s="9"/>
      <c r="C36" s="9"/>
      <c r="D36" s="9"/>
      <c r="E36" s="9">
        <v>0</v>
      </c>
      <c r="F36" s="9">
        <v>0</v>
      </c>
      <c r="G36" s="9">
        <v>0</v>
      </c>
      <c r="H36" s="9">
        <v>0</v>
      </c>
      <c r="I36" s="9">
        <v>188</v>
      </c>
      <c r="J36" s="9"/>
      <c r="K36" s="9">
        <v>0</v>
      </c>
      <c r="L36" s="9">
        <v>0</v>
      </c>
      <c r="M36" s="9">
        <v>0</v>
      </c>
    </row>
    <row r="37" s="39" customFormat="true" spans="1:13">
      <c r="A37" s="16" t="s">
        <v>43</v>
      </c>
      <c r="B37" s="9"/>
      <c r="C37" s="9"/>
      <c r="D37" s="9"/>
      <c r="E37" s="9">
        <v>0</v>
      </c>
      <c r="F37" s="9">
        <v>0</v>
      </c>
      <c r="G37" s="9">
        <v>0</v>
      </c>
      <c r="H37" s="9">
        <v>0</v>
      </c>
      <c r="I37" s="9">
        <v>128</v>
      </c>
      <c r="J37" s="9"/>
      <c r="K37" s="9">
        <v>0</v>
      </c>
      <c r="L37" s="9">
        <v>0</v>
      </c>
      <c r="M37" s="9">
        <v>0</v>
      </c>
    </row>
    <row r="38" s="39" customFormat="true" spans="1:13">
      <c r="A38" s="16" t="s">
        <v>44</v>
      </c>
      <c r="B38" s="9"/>
      <c r="C38" s="9"/>
      <c r="D38" s="9"/>
      <c r="E38" s="9">
        <v>0</v>
      </c>
      <c r="F38" s="9">
        <v>0</v>
      </c>
      <c r="G38" s="9">
        <v>0</v>
      </c>
      <c r="H38" s="9">
        <v>0</v>
      </c>
      <c r="I38" s="9">
        <v>70</v>
      </c>
      <c r="J38" s="9"/>
      <c r="K38" s="9">
        <v>0</v>
      </c>
      <c r="L38" s="9">
        <v>0</v>
      </c>
      <c r="M38" s="9">
        <v>0</v>
      </c>
    </row>
    <row r="39" s="39" customFormat="true" spans="1:13">
      <c r="A39" s="16" t="s">
        <v>45</v>
      </c>
      <c r="B39" s="9"/>
      <c r="C39" s="9"/>
      <c r="D39" s="9"/>
      <c r="E39" s="9">
        <v>0</v>
      </c>
      <c r="F39" s="9">
        <v>0</v>
      </c>
      <c r="G39" s="9">
        <v>0</v>
      </c>
      <c r="H39" s="9">
        <v>0</v>
      </c>
      <c r="I39" s="9">
        <v>60</v>
      </c>
      <c r="J39" s="9"/>
      <c r="K39" s="9">
        <v>0</v>
      </c>
      <c r="L39" s="9">
        <v>0</v>
      </c>
      <c r="M39" s="9">
        <v>0</v>
      </c>
    </row>
    <row r="40" s="39" customFormat="true" spans="1:13">
      <c r="A40" s="9" t="s">
        <v>46</v>
      </c>
      <c r="B40" s="9"/>
      <c r="C40" s="9"/>
      <c r="D40" s="9"/>
      <c r="E40" s="9">
        <v>0</v>
      </c>
      <c r="F40" s="9">
        <v>0</v>
      </c>
      <c r="G40" s="9">
        <v>0</v>
      </c>
      <c r="H40" s="9">
        <v>0</v>
      </c>
      <c r="I40" s="9">
        <v>150</v>
      </c>
      <c r="J40" s="9"/>
      <c r="K40" s="9">
        <v>0</v>
      </c>
      <c r="L40" s="9">
        <v>0</v>
      </c>
      <c r="M40" s="9">
        <v>0</v>
      </c>
    </row>
    <row r="41" s="39" customFormat="true" ht="14.25" customHeight="true" spans="1:13">
      <c r="A41" s="16" t="s">
        <v>47</v>
      </c>
      <c r="B41" s="9"/>
      <c r="C41" s="9"/>
      <c r="D41" s="9"/>
      <c r="E41" s="9">
        <v>0</v>
      </c>
      <c r="F41" s="9">
        <v>0</v>
      </c>
      <c r="G41" s="9">
        <v>0</v>
      </c>
      <c r="H41" s="9">
        <v>0</v>
      </c>
      <c r="I41" s="9">
        <v>160</v>
      </c>
      <c r="J41" s="9"/>
      <c r="K41" s="9">
        <v>0</v>
      </c>
      <c r="L41" s="9">
        <v>0</v>
      </c>
      <c r="M41" s="9">
        <v>0</v>
      </c>
    </row>
    <row r="42" spans="1:13">
      <c r="A42" s="43" t="s">
        <v>48</v>
      </c>
      <c r="B42" s="7">
        <v>2221.98</v>
      </c>
      <c r="C42" s="7">
        <v>1099.98</v>
      </c>
      <c r="D42" s="7">
        <v>1099.98</v>
      </c>
      <c r="E42" s="7">
        <v>0</v>
      </c>
      <c r="F42" s="7">
        <v>0</v>
      </c>
      <c r="G42" s="7">
        <v>0</v>
      </c>
      <c r="H42" s="7">
        <v>0</v>
      </c>
      <c r="I42" s="7">
        <v>1122</v>
      </c>
      <c r="J42" s="7">
        <v>2221.98</v>
      </c>
      <c r="K42" s="7">
        <v>0</v>
      </c>
      <c r="L42" s="7">
        <v>0</v>
      </c>
      <c r="M42" s="7">
        <v>0</v>
      </c>
    </row>
    <row r="43" s="39" customFormat="true" ht="14.25" customHeight="true" spans="1:13">
      <c r="A43" s="16" t="s">
        <v>19</v>
      </c>
      <c r="B43" s="9"/>
      <c r="C43" s="9"/>
      <c r="D43" s="9"/>
      <c r="E43" s="9">
        <v>0</v>
      </c>
      <c r="F43" s="9">
        <v>0</v>
      </c>
      <c r="G43" s="9">
        <v>0</v>
      </c>
      <c r="H43" s="9">
        <v>0</v>
      </c>
      <c r="I43" s="9">
        <v>55.9</v>
      </c>
      <c r="J43" s="9"/>
      <c r="K43" s="9">
        <v>0</v>
      </c>
      <c r="L43" s="9">
        <v>0</v>
      </c>
      <c r="M43" s="9">
        <v>0</v>
      </c>
    </row>
    <row r="44" s="39" customFormat="true" spans="1:13">
      <c r="A44" s="16" t="s">
        <v>49</v>
      </c>
      <c r="B44" s="9"/>
      <c r="C44" s="9"/>
      <c r="D44" s="9"/>
      <c r="E44" s="9">
        <v>0</v>
      </c>
      <c r="F44" s="9">
        <v>0</v>
      </c>
      <c r="G44" s="9">
        <v>0</v>
      </c>
      <c r="H44" s="9">
        <v>0</v>
      </c>
      <c r="I44" s="9">
        <v>80</v>
      </c>
      <c r="J44" s="9"/>
      <c r="K44" s="9">
        <v>0</v>
      </c>
      <c r="L44" s="9">
        <v>0</v>
      </c>
      <c r="M44" s="9">
        <v>0</v>
      </c>
    </row>
    <row r="45" s="39" customFormat="true" spans="1:13">
      <c r="A45" s="16" t="s">
        <v>50</v>
      </c>
      <c r="B45" s="9"/>
      <c r="C45" s="9"/>
      <c r="D45" s="9"/>
      <c r="E45" s="9">
        <v>0</v>
      </c>
      <c r="F45" s="9">
        <v>0</v>
      </c>
      <c r="G45" s="9">
        <v>0</v>
      </c>
      <c r="H45" s="9">
        <v>0</v>
      </c>
      <c r="I45" s="9">
        <v>108</v>
      </c>
      <c r="J45" s="9"/>
      <c r="K45" s="9">
        <v>0</v>
      </c>
      <c r="L45" s="9">
        <v>0</v>
      </c>
      <c r="M45" s="9">
        <v>0</v>
      </c>
    </row>
    <row r="46" s="39" customFormat="true" spans="1:13">
      <c r="A46" s="16" t="s">
        <v>51</v>
      </c>
      <c r="B46" s="9"/>
      <c r="C46" s="9"/>
      <c r="D46" s="9"/>
      <c r="E46" s="9">
        <v>0</v>
      </c>
      <c r="F46" s="9">
        <v>0</v>
      </c>
      <c r="G46" s="9">
        <v>0</v>
      </c>
      <c r="H46" s="9">
        <v>0</v>
      </c>
      <c r="I46" s="9">
        <v>40</v>
      </c>
      <c r="J46" s="9"/>
      <c r="K46" s="9">
        <v>0</v>
      </c>
      <c r="L46" s="9">
        <v>0</v>
      </c>
      <c r="M46" s="9">
        <v>0</v>
      </c>
    </row>
    <row r="47" s="39" customFormat="true" spans="1:13">
      <c r="A47" s="9" t="s">
        <v>52</v>
      </c>
      <c r="B47" s="9"/>
      <c r="C47" s="9"/>
      <c r="D47" s="9"/>
      <c r="E47" s="9">
        <v>0</v>
      </c>
      <c r="F47" s="9">
        <v>0</v>
      </c>
      <c r="G47" s="9">
        <v>0</v>
      </c>
      <c r="H47" s="9">
        <v>0</v>
      </c>
      <c r="I47" s="9">
        <v>115</v>
      </c>
      <c r="J47" s="9"/>
      <c r="K47" s="9">
        <v>0</v>
      </c>
      <c r="L47" s="9">
        <v>0</v>
      </c>
      <c r="M47" s="9">
        <v>0</v>
      </c>
    </row>
    <row r="48" s="39" customFormat="true" ht="14.25" customHeight="true" spans="1:13">
      <c r="A48" s="16" t="s">
        <v>53</v>
      </c>
      <c r="B48" s="9"/>
      <c r="C48" s="9"/>
      <c r="D48" s="9"/>
      <c r="E48" s="9">
        <v>0</v>
      </c>
      <c r="F48" s="9">
        <v>0</v>
      </c>
      <c r="G48" s="9">
        <v>0</v>
      </c>
      <c r="H48" s="9">
        <v>0</v>
      </c>
      <c r="I48" s="9">
        <v>30</v>
      </c>
      <c r="J48" s="9"/>
      <c r="K48" s="9">
        <v>0</v>
      </c>
      <c r="L48" s="9">
        <v>0</v>
      </c>
      <c r="M48" s="9">
        <v>0</v>
      </c>
    </row>
    <row r="49" s="39" customFormat="true" spans="1:13">
      <c r="A49" s="16" t="s">
        <v>54</v>
      </c>
      <c r="B49" s="9"/>
      <c r="C49" s="9"/>
      <c r="D49" s="9"/>
      <c r="E49" s="9">
        <v>0</v>
      </c>
      <c r="F49" s="9">
        <v>0</v>
      </c>
      <c r="G49" s="9">
        <v>0</v>
      </c>
      <c r="H49" s="9">
        <v>0</v>
      </c>
      <c r="I49" s="9">
        <v>218</v>
      </c>
      <c r="J49" s="9"/>
      <c r="K49" s="9">
        <v>0</v>
      </c>
      <c r="L49" s="9">
        <v>0</v>
      </c>
      <c r="M49" s="9">
        <v>0</v>
      </c>
    </row>
    <row r="50" s="39" customFormat="true" spans="1:13">
      <c r="A50" s="16" t="s">
        <v>55</v>
      </c>
      <c r="B50" s="9"/>
      <c r="C50" s="9"/>
      <c r="D50" s="9"/>
      <c r="E50" s="9">
        <v>0</v>
      </c>
      <c r="F50" s="9">
        <v>0</v>
      </c>
      <c r="G50" s="9">
        <v>0</v>
      </c>
      <c r="H50" s="9">
        <v>0</v>
      </c>
      <c r="I50" s="9">
        <v>228</v>
      </c>
      <c r="J50" s="9"/>
      <c r="K50" s="9">
        <v>0</v>
      </c>
      <c r="L50" s="9">
        <v>0</v>
      </c>
      <c r="M50" s="9">
        <v>0</v>
      </c>
    </row>
    <row r="51" s="39" customFormat="true" spans="1:13">
      <c r="A51" s="16" t="s">
        <v>56</v>
      </c>
      <c r="B51" s="9"/>
      <c r="C51" s="9"/>
      <c r="D51" s="9"/>
      <c r="E51" s="9">
        <v>0</v>
      </c>
      <c r="F51" s="9">
        <v>0</v>
      </c>
      <c r="G51" s="9">
        <v>0</v>
      </c>
      <c r="H51" s="9">
        <v>0</v>
      </c>
      <c r="I51" s="9">
        <v>98</v>
      </c>
      <c r="J51" s="9"/>
      <c r="K51" s="9">
        <v>0</v>
      </c>
      <c r="L51" s="9">
        <v>0</v>
      </c>
      <c r="M51" s="9">
        <v>0</v>
      </c>
    </row>
    <row r="52" s="39" customFormat="true" spans="1:13">
      <c r="A52" s="9" t="s">
        <v>57</v>
      </c>
      <c r="B52" s="9"/>
      <c r="C52" s="9"/>
      <c r="D52" s="9"/>
      <c r="E52" s="9">
        <v>0</v>
      </c>
      <c r="F52" s="9">
        <v>0</v>
      </c>
      <c r="G52" s="9">
        <v>0</v>
      </c>
      <c r="H52" s="9">
        <v>0</v>
      </c>
      <c r="I52" s="9">
        <v>30</v>
      </c>
      <c r="J52" s="9"/>
      <c r="K52" s="9">
        <v>0</v>
      </c>
      <c r="L52" s="9">
        <v>0</v>
      </c>
      <c r="M52" s="9">
        <v>0</v>
      </c>
    </row>
    <row r="53" s="39" customFormat="true" ht="14.25" customHeight="true" spans="1:13">
      <c r="A53" s="16" t="s">
        <v>58</v>
      </c>
      <c r="B53" s="9"/>
      <c r="C53" s="9"/>
      <c r="D53" s="9"/>
      <c r="E53" s="9">
        <v>0</v>
      </c>
      <c r="F53" s="9">
        <v>0</v>
      </c>
      <c r="G53" s="9">
        <v>0</v>
      </c>
      <c r="H53" s="9">
        <v>0</v>
      </c>
      <c r="I53" s="9">
        <v>50</v>
      </c>
      <c r="J53" s="9"/>
      <c r="K53" s="9">
        <v>0</v>
      </c>
      <c r="L53" s="9">
        <v>0</v>
      </c>
      <c r="M53" s="9">
        <v>0</v>
      </c>
    </row>
    <row r="54" s="39" customFormat="true" spans="1:13">
      <c r="A54" s="16" t="s">
        <v>59</v>
      </c>
      <c r="B54" s="9"/>
      <c r="C54" s="9"/>
      <c r="D54" s="9"/>
      <c r="E54" s="9">
        <v>0</v>
      </c>
      <c r="F54" s="9">
        <v>0</v>
      </c>
      <c r="G54" s="9">
        <v>0</v>
      </c>
      <c r="H54" s="9">
        <v>0</v>
      </c>
      <c r="I54" s="9">
        <v>69.1</v>
      </c>
      <c r="J54" s="9"/>
      <c r="K54" s="9">
        <v>0</v>
      </c>
      <c r="L54" s="9">
        <v>0</v>
      </c>
      <c r="M54" s="9">
        <v>0</v>
      </c>
    </row>
    <row r="55" spans="1:13">
      <c r="A55" s="43" t="s">
        <v>60</v>
      </c>
      <c r="B55" s="7">
        <v>13187.8</v>
      </c>
      <c r="C55" s="7">
        <v>11482.7</v>
      </c>
      <c r="D55" s="7">
        <v>11482.7</v>
      </c>
      <c r="E55" s="7">
        <v>0</v>
      </c>
      <c r="F55" s="7">
        <v>0</v>
      </c>
      <c r="G55" s="7">
        <v>0</v>
      </c>
      <c r="H55" s="7">
        <v>0</v>
      </c>
      <c r="I55" s="7">
        <v>1705.1</v>
      </c>
      <c r="J55" s="7">
        <v>13187.8</v>
      </c>
      <c r="K55" s="7">
        <v>0</v>
      </c>
      <c r="L55" s="7">
        <v>0</v>
      </c>
      <c r="M55" s="7">
        <v>0</v>
      </c>
    </row>
    <row r="56" s="39" customFormat="true" ht="14.25" customHeight="true" spans="1:13">
      <c r="A56" s="16" t="s">
        <v>19</v>
      </c>
      <c r="B56" s="9"/>
      <c r="C56" s="9"/>
      <c r="D56" s="9"/>
      <c r="E56" s="9">
        <v>0</v>
      </c>
      <c r="F56" s="9">
        <v>0</v>
      </c>
      <c r="G56" s="9">
        <v>0</v>
      </c>
      <c r="H56" s="9">
        <v>0</v>
      </c>
      <c r="I56" s="9">
        <v>700.1</v>
      </c>
      <c r="J56" s="9"/>
      <c r="K56" s="9">
        <v>0</v>
      </c>
      <c r="L56" s="9">
        <v>0</v>
      </c>
      <c r="M56" s="9">
        <v>0</v>
      </c>
    </row>
    <row r="57" s="39" customFormat="true" spans="1:13">
      <c r="A57" s="16" t="s">
        <v>61</v>
      </c>
      <c r="B57" s="9"/>
      <c r="C57" s="9"/>
      <c r="D57" s="9"/>
      <c r="E57" s="9">
        <v>0</v>
      </c>
      <c r="F57" s="9">
        <v>0</v>
      </c>
      <c r="G57" s="9">
        <v>0</v>
      </c>
      <c r="H57" s="9">
        <v>0</v>
      </c>
      <c r="I57" s="9">
        <v>50</v>
      </c>
      <c r="J57" s="9"/>
      <c r="K57" s="9">
        <v>0</v>
      </c>
      <c r="L57" s="9">
        <v>0</v>
      </c>
      <c r="M57" s="9">
        <v>0</v>
      </c>
    </row>
    <row r="58" s="39" customFormat="true" spans="1:13">
      <c r="A58" s="16" t="s">
        <v>62</v>
      </c>
      <c r="B58" s="9"/>
      <c r="C58" s="9"/>
      <c r="D58" s="9"/>
      <c r="E58" s="9">
        <v>0</v>
      </c>
      <c r="F58" s="9">
        <v>0</v>
      </c>
      <c r="G58" s="9">
        <v>0</v>
      </c>
      <c r="H58" s="9">
        <v>0</v>
      </c>
      <c r="I58" s="9">
        <v>130</v>
      </c>
      <c r="J58" s="9"/>
      <c r="K58" s="9">
        <v>0</v>
      </c>
      <c r="L58" s="9">
        <v>0</v>
      </c>
      <c r="M58" s="9">
        <v>0</v>
      </c>
    </row>
    <row r="59" s="39" customFormat="true" spans="1:13">
      <c r="A59" s="16" t="s">
        <v>63</v>
      </c>
      <c r="B59" s="9"/>
      <c r="C59" s="9"/>
      <c r="D59" s="9"/>
      <c r="E59" s="9">
        <v>0</v>
      </c>
      <c r="F59" s="9">
        <v>0</v>
      </c>
      <c r="G59" s="9">
        <v>0</v>
      </c>
      <c r="H59" s="9">
        <v>0</v>
      </c>
      <c r="I59" s="9">
        <v>20</v>
      </c>
      <c r="J59" s="9"/>
      <c r="K59" s="9">
        <v>0</v>
      </c>
      <c r="L59" s="9">
        <v>0</v>
      </c>
      <c r="M59" s="9">
        <v>0</v>
      </c>
    </row>
    <row r="60" s="39" customFormat="true" spans="1:13">
      <c r="A60" s="9" t="s">
        <v>64</v>
      </c>
      <c r="B60" s="9"/>
      <c r="C60" s="9"/>
      <c r="D60" s="9"/>
      <c r="E60" s="9">
        <v>0</v>
      </c>
      <c r="F60" s="9">
        <v>0</v>
      </c>
      <c r="G60" s="9">
        <v>0</v>
      </c>
      <c r="H60" s="9">
        <v>0</v>
      </c>
      <c r="I60" s="9">
        <v>45</v>
      </c>
      <c r="J60" s="9"/>
      <c r="K60" s="9">
        <v>0</v>
      </c>
      <c r="L60" s="9">
        <v>0</v>
      </c>
      <c r="M60" s="9">
        <v>0</v>
      </c>
    </row>
    <row r="61" s="39" customFormat="true" ht="14.25" customHeight="true" spans="1:13">
      <c r="A61" s="16" t="s">
        <v>65</v>
      </c>
      <c r="B61" s="9"/>
      <c r="C61" s="9"/>
      <c r="D61" s="9"/>
      <c r="E61" s="9">
        <v>0</v>
      </c>
      <c r="F61" s="9">
        <v>0</v>
      </c>
      <c r="G61" s="9">
        <v>0</v>
      </c>
      <c r="H61" s="9">
        <v>0</v>
      </c>
      <c r="I61" s="9">
        <v>150</v>
      </c>
      <c r="J61" s="9"/>
      <c r="K61" s="9">
        <v>0</v>
      </c>
      <c r="L61" s="9">
        <v>0</v>
      </c>
      <c r="M61" s="9">
        <v>0</v>
      </c>
    </row>
    <row r="62" s="39" customFormat="true" spans="1:13">
      <c r="A62" s="16" t="s">
        <v>66</v>
      </c>
      <c r="B62" s="9"/>
      <c r="C62" s="9"/>
      <c r="D62" s="9"/>
      <c r="E62" s="9">
        <v>0</v>
      </c>
      <c r="F62" s="9">
        <v>0</v>
      </c>
      <c r="G62" s="9">
        <v>0</v>
      </c>
      <c r="H62" s="9">
        <v>0</v>
      </c>
      <c r="I62" s="9">
        <v>60</v>
      </c>
      <c r="J62" s="9"/>
      <c r="K62" s="9">
        <v>0</v>
      </c>
      <c r="L62" s="9">
        <v>0</v>
      </c>
      <c r="M62" s="9">
        <v>0</v>
      </c>
    </row>
    <row r="63" s="39" customFormat="true" spans="1:13">
      <c r="A63" s="16" t="s">
        <v>67</v>
      </c>
      <c r="B63" s="9"/>
      <c r="C63" s="9"/>
      <c r="D63" s="9"/>
      <c r="E63" s="9">
        <v>0</v>
      </c>
      <c r="F63" s="9">
        <v>0</v>
      </c>
      <c r="G63" s="9">
        <v>0</v>
      </c>
      <c r="H63" s="9">
        <v>0</v>
      </c>
      <c r="I63" s="9">
        <v>60</v>
      </c>
      <c r="J63" s="9"/>
      <c r="K63" s="9">
        <v>0</v>
      </c>
      <c r="L63" s="9">
        <v>0</v>
      </c>
      <c r="M63" s="9">
        <v>0</v>
      </c>
    </row>
    <row r="64" s="39" customFormat="true" spans="1:13">
      <c r="A64" s="16" t="s">
        <v>68</v>
      </c>
      <c r="B64" s="9"/>
      <c r="C64" s="9"/>
      <c r="D64" s="9"/>
      <c r="E64" s="9">
        <v>0</v>
      </c>
      <c r="F64" s="9">
        <v>0</v>
      </c>
      <c r="G64" s="9">
        <v>0</v>
      </c>
      <c r="H64" s="9">
        <v>0</v>
      </c>
      <c r="I64" s="9">
        <v>150</v>
      </c>
      <c r="J64" s="9"/>
      <c r="K64" s="9">
        <v>0</v>
      </c>
      <c r="L64" s="9">
        <v>0</v>
      </c>
      <c r="M64" s="9">
        <v>0</v>
      </c>
    </row>
    <row r="65" s="39" customFormat="true" spans="1:13">
      <c r="A65" s="9" t="s">
        <v>69</v>
      </c>
      <c r="B65" s="9"/>
      <c r="C65" s="9"/>
      <c r="D65" s="9"/>
      <c r="E65" s="9">
        <v>0</v>
      </c>
      <c r="F65" s="9">
        <v>0</v>
      </c>
      <c r="G65" s="9">
        <v>0</v>
      </c>
      <c r="H65" s="9">
        <v>0</v>
      </c>
      <c r="I65" s="9">
        <v>45</v>
      </c>
      <c r="J65" s="9"/>
      <c r="K65" s="9">
        <v>0</v>
      </c>
      <c r="L65" s="9">
        <v>0</v>
      </c>
      <c r="M65" s="9">
        <v>0</v>
      </c>
    </row>
    <row r="66" s="39" customFormat="true" ht="14.25" customHeight="true" spans="1:13">
      <c r="A66" s="16" t="s">
        <v>70</v>
      </c>
      <c r="B66" s="9"/>
      <c r="C66" s="9"/>
      <c r="D66" s="9"/>
      <c r="E66" s="9">
        <v>0</v>
      </c>
      <c r="F66" s="9">
        <v>0</v>
      </c>
      <c r="G66" s="9">
        <v>0</v>
      </c>
      <c r="H66" s="9">
        <v>0</v>
      </c>
      <c r="I66" s="9">
        <v>46</v>
      </c>
      <c r="J66" s="9"/>
      <c r="K66" s="9">
        <v>0</v>
      </c>
      <c r="L66" s="9">
        <v>0</v>
      </c>
      <c r="M66" s="9">
        <v>0</v>
      </c>
    </row>
    <row r="67" s="39" customFormat="true" spans="1:13">
      <c r="A67" s="16" t="s">
        <v>71</v>
      </c>
      <c r="B67" s="9"/>
      <c r="C67" s="9"/>
      <c r="D67" s="9"/>
      <c r="E67" s="9">
        <v>0</v>
      </c>
      <c r="F67" s="9">
        <v>0</v>
      </c>
      <c r="G67" s="9">
        <v>0</v>
      </c>
      <c r="H67" s="9">
        <v>0</v>
      </c>
      <c r="I67" s="9">
        <v>189</v>
      </c>
      <c r="J67" s="9"/>
      <c r="K67" s="9">
        <v>0</v>
      </c>
      <c r="L67" s="9">
        <v>0</v>
      </c>
      <c r="M67" s="9">
        <v>0</v>
      </c>
    </row>
    <row r="68" s="39" customFormat="true" spans="1:13">
      <c r="A68" s="16" t="s">
        <v>72</v>
      </c>
      <c r="B68" s="9"/>
      <c r="C68" s="9"/>
      <c r="D68" s="9"/>
      <c r="E68" s="9">
        <v>0</v>
      </c>
      <c r="F68" s="9">
        <v>0</v>
      </c>
      <c r="G68" s="9">
        <v>0</v>
      </c>
      <c r="H68" s="9">
        <v>0</v>
      </c>
      <c r="I68" s="9">
        <v>10</v>
      </c>
      <c r="J68" s="9"/>
      <c r="K68" s="9">
        <v>0</v>
      </c>
      <c r="L68" s="9">
        <v>0</v>
      </c>
      <c r="M68" s="9">
        <v>0</v>
      </c>
    </row>
    <row r="69" s="39" customFormat="true" spans="1:13">
      <c r="A69" s="16" t="s">
        <v>73</v>
      </c>
      <c r="B69" s="9"/>
      <c r="C69" s="9"/>
      <c r="D69" s="9"/>
      <c r="E69" s="9">
        <v>0</v>
      </c>
      <c r="F69" s="9">
        <v>0</v>
      </c>
      <c r="G69" s="9">
        <v>0</v>
      </c>
      <c r="H69" s="9">
        <v>0</v>
      </c>
      <c r="I69" s="9">
        <v>50</v>
      </c>
      <c r="J69" s="9"/>
      <c r="K69" s="9">
        <v>0</v>
      </c>
      <c r="L69" s="9">
        <v>0</v>
      </c>
      <c r="M69" s="9">
        <v>0</v>
      </c>
    </row>
    <row r="70" spans="1:13">
      <c r="A70" s="43" t="s">
        <v>74</v>
      </c>
      <c r="B70" s="7">
        <v>20693.41</v>
      </c>
      <c r="C70" s="7">
        <v>19603.91</v>
      </c>
      <c r="D70" s="7">
        <v>19603.91</v>
      </c>
      <c r="E70" s="7">
        <v>0</v>
      </c>
      <c r="F70" s="7">
        <v>0</v>
      </c>
      <c r="G70" s="7">
        <v>0</v>
      </c>
      <c r="H70" s="7">
        <v>0</v>
      </c>
      <c r="I70" s="7">
        <v>1089.5</v>
      </c>
      <c r="J70" s="7">
        <v>20693.41</v>
      </c>
      <c r="K70" s="7">
        <v>0</v>
      </c>
      <c r="L70" s="7">
        <v>0</v>
      </c>
      <c r="M70" s="7">
        <v>0</v>
      </c>
    </row>
    <row r="71" s="39" customFormat="true" ht="14.25" customHeight="true" spans="1:13">
      <c r="A71" s="16" t="s">
        <v>19</v>
      </c>
      <c r="B71" s="9"/>
      <c r="C71" s="9"/>
      <c r="D71" s="9"/>
      <c r="E71" s="9">
        <v>0</v>
      </c>
      <c r="F71" s="9">
        <v>0</v>
      </c>
      <c r="G71" s="9">
        <v>0</v>
      </c>
      <c r="H71" s="9">
        <v>0</v>
      </c>
      <c r="I71" s="9">
        <v>216.5</v>
      </c>
      <c r="J71" s="9"/>
      <c r="K71" s="9">
        <v>0</v>
      </c>
      <c r="L71" s="9">
        <v>0</v>
      </c>
      <c r="M71" s="9">
        <v>0</v>
      </c>
    </row>
    <row r="72" s="39" customFormat="true" spans="1:13">
      <c r="A72" s="16" t="s">
        <v>75</v>
      </c>
      <c r="B72" s="9"/>
      <c r="C72" s="9"/>
      <c r="D72" s="9"/>
      <c r="E72" s="9">
        <v>0</v>
      </c>
      <c r="F72" s="9">
        <v>0</v>
      </c>
      <c r="G72" s="9">
        <v>0</v>
      </c>
      <c r="H72" s="9">
        <v>0</v>
      </c>
      <c r="I72" s="9">
        <v>20</v>
      </c>
      <c r="J72" s="9"/>
      <c r="K72" s="9">
        <v>0</v>
      </c>
      <c r="L72" s="9">
        <v>0</v>
      </c>
      <c r="M72" s="9">
        <v>0</v>
      </c>
    </row>
    <row r="73" s="39" customFormat="true" spans="1:13">
      <c r="A73" s="16" t="s">
        <v>76</v>
      </c>
      <c r="B73" s="9"/>
      <c r="C73" s="9"/>
      <c r="D73" s="9"/>
      <c r="E73" s="9">
        <v>0</v>
      </c>
      <c r="F73" s="9">
        <v>0</v>
      </c>
      <c r="G73" s="9">
        <v>0</v>
      </c>
      <c r="H73" s="9">
        <v>0</v>
      </c>
      <c r="I73" s="9">
        <v>128</v>
      </c>
      <c r="J73" s="9"/>
      <c r="K73" s="9">
        <v>0</v>
      </c>
      <c r="L73" s="9">
        <v>0</v>
      </c>
      <c r="M73" s="9">
        <v>0</v>
      </c>
    </row>
    <row r="74" s="39" customFormat="true" spans="1:13">
      <c r="A74" s="16" t="s">
        <v>77</v>
      </c>
      <c r="B74" s="9"/>
      <c r="C74" s="9"/>
      <c r="D74" s="9"/>
      <c r="E74" s="9">
        <v>0</v>
      </c>
      <c r="F74" s="9">
        <v>0</v>
      </c>
      <c r="G74" s="9">
        <v>0</v>
      </c>
      <c r="H74" s="9">
        <v>0</v>
      </c>
      <c r="I74" s="9">
        <v>70</v>
      </c>
      <c r="J74" s="9"/>
      <c r="K74" s="9">
        <v>0</v>
      </c>
      <c r="L74" s="9">
        <v>0</v>
      </c>
      <c r="M74" s="9">
        <v>0</v>
      </c>
    </row>
    <row r="75" s="39" customFormat="true" spans="1:13">
      <c r="A75" s="9" t="s">
        <v>78</v>
      </c>
      <c r="B75" s="9"/>
      <c r="C75" s="9"/>
      <c r="D75" s="9"/>
      <c r="E75" s="9">
        <v>0</v>
      </c>
      <c r="F75" s="9">
        <v>0</v>
      </c>
      <c r="G75" s="9">
        <v>0</v>
      </c>
      <c r="H75" s="9">
        <v>0</v>
      </c>
      <c r="I75" s="9">
        <v>166</v>
      </c>
      <c r="J75" s="9"/>
      <c r="K75" s="9">
        <v>0</v>
      </c>
      <c r="L75" s="9">
        <v>0</v>
      </c>
      <c r="M75" s="9">
        <v>0</v>
      </c>
    </row>
    <row r="76" s="39" customFormat="true" ht="14.25" customHeight="true" spans="1:13">
      <c r="A76" s="16" t="s">
        <v>79</v>
      </c>
      <c r="B76" s="9"/>
      <c r="C76" s="9"/>
      <c r="D76" s="9"/>
      <c r="E76" s="9">
        <v>0</v>
      </c>
      <c r="F76" s="9">
        <v>0</v>
      </c>
      <c r="G76" s="9">
        <v>0</v>
      </c>
      <c r="H76" s="9">
        <v>0</v>
      </c>
      <c r="I76" s="9">
        <v>109</v>
      </c>
      <c r="J76" s="9"/>
      <c r="K76" s="9">
        <v>0</v>
      </c>
      <c r="L76" s="9">
        <v>0</v>
      </c>
      <c r="M76" s="9">
        <v>0</v>
      </c>
    </row>
    <row r="77" s="39" customFormat="true" spans="1:13">
      <c r="A77" s="16" t="s">
        <v>80</v>
      </c>
      <c r="B77" s="9"/>
      <c r="C77" s="9"/>
      <c r="D77" s="9"/>
      <c r="E77" s="9">
        <v>0</v>
      </c>
      <c r="F77" s="9">
        <v>0</v>
      </c>
      <c r="G77" s="9">
        <v>0</v>
      </c>
      <c r="H77" s="9">
        <v>0</v>
      </c>
      <c r="I77" s="9">
        <v>60</v>
      </c>
      <c r="J77" s="9"/>
      <c r="K77" s="9">
        <v>0</v>
      </c>
      <c r="L77" s="9">
        <v>0</v>
      </c>
      <c r="M77" s="9">
        <v>0</v>
      </c>
    </row>
    <row r="78" s="39" customFormat="true" spans="1:13">
      <c r="A78" s="9" t="s">
        <v>81</v>
      </c>
      <c r="B78" s="9"/>
      <c r="C78" s="9"/>
      <c r="D78" s="9"/>
      <c r="E78" s="9">
        <v>0</v>
      </c>
      <c r="F78" s="9">
        <v>0</v>
      </c>
      <c r="G78" s="9">
        <v>0</v>
      </c>
      <c r="H78" s="9">
        <v>0</v>
      </c>
      <c r="I78" s="9">
        <v>30</v>
      </c>
      <c r="J78" s="9"/>
      <c r="K78" s="9">
        <v>0</v>
      </c>
      <c r="L78" s="9">
        <v>0</v>
      </c>
      <c r="M78" s="9">
        <v>0</v>
      </c>
    </row>
    <row r="79" s="39" customFormat="true" ht="14.25" customHeight="true" spans="1:13">
      <c r="A79" s="16" t="s">
        <v>82</v>
      </c>
      <c r="B79" s="9"/>
      <c r="C79" s="9"/>
      <c r="D79" s="9"/>
      <c r="E79" s="9">
        <v>0</v>
      </c>
      <c r="F79" s="9">
        <v>0</v>
      </c>
      <c r="G79" s="9">
        <v>0</v>
      </c>
      <c r="H79" s="9">
        <v>0</v>
      </c>
      <c r="I79" s="9">
        <v>110</v>
      </c>
      <c r="J79" s="9"/>
      <c r="K79" s="9">
        <v>0</v>
      </c>
      <c r="L79" s="9">
        <v>0</v>
      </c>
      <c r="M79" s="9">
        <v>0</v>
      </c>
    </row>
    <row r="80" s="39" customFormat="true" spans="1:13">
      <c r="A80" s="16" t="s">
        <v>83</v>
      </c>
      <c r="B80" s="9"/>
      <c r="C80" s="9"/>
      <c r="D80" s="9"/>
      <c r="E80" s="9">
        <v>0</v>
      </c>
      <c r="F80" s="9">
        <v>0</v>
      </c>
      <c r="G80" s="9">
        <v>0</v>
      </c>
      <c r="H80" s="9">
        <v>0</v>
      </c>
      <c r="I80" s="9">
        <v>30</v>
      </c>
      <c r="J80" s="9"/>
      <c r="K80" s="9">
        <v>0</v>
      </c>
      <c r="L80" s="9">
        <v>0</v>
      </c>
      <c r="M80" s="9">
        <v>0</v>
      </c>
    </row>
    <row r="81" s="39" customFormat="true" spans="1:13">
      <c r="A81" s="16" t="s">
        <v>84</v>
      </c>
      <c r="B81" s="9"/>
      <c r="C81" s="9"/>
      <c r="D81" s="9"/>
      <c r="E81" s="9">
        <v>0</v>
      </c>
      <c r="F81" s="9">
        <v>0</v>
      </c>
      <c r="G81" s="9">
        <v>0</v>
      </c>
      <c r="H81" s="9">
        <v>0</v>
      </c>
      <c r="I81" s="9">
        <v>150</v>
      </c>
      <c r="J81" s="9"/>
      <c r="K81" s="9">
        <v>0</v>
      </c>
      <c r="L81" s="9">
        <v>0</v>
      </c>
      <c r="M81" s="9">
        <v>0</v>
      </c>
    </row>
    <row r="82" spans="1:13">
      <c r="A82" s="43" t="s">
        <v>85</v>
      </c>
      <c r="B82" s="7">
        <v>24421.22</v>
      </c>
      <c r="C82" s="7">
        <v>22395.42</v>
      </c>
      <c r="D82" s="7">
        <v>2726.42</v>
      </c>
      <c r="E82" s="7">
        <v>25</v>
      </c>
      <c r="F82" s="7">
        <v>19644</v>
      </c>
      <c r="G82" s="7">
        <v>0</v>
      </c>
      <c r="H82" s="7">
        <v>19644</v>
      </c>
      <c r="I82" s="7">
        <v>2025.8</v>
      </c>
      <c r="J82" s="7">
        <v>24421.22</v>
      </c>
      <c r="K82" s="7">
        <v>19644</v>
      </c>
      <c r="L82" s="7">
        <v>0</v>
      </c>
      <c r="M82" s="7">
        <v>19644</v>
      </c>
    </row>
    <row r="83" s="39" customFormat="true" ht="14.25" customHeight="true" spans="1:13">
      <c r="A83" s="16" t="s">
        <v>19</v>
      </c>
      <c r="B83" s="9"/>
      <c r="C83" s="9"/>
      <c r="D83" s="9"/>
      <c r="E83" s="9">
        <v>0</v>
      </c>
      <c r="F83" s="9">
        <v>160</v>
      </c>
      <c r="G83" s="9">
        <v>0</v>
      </c>
      <c r="H83" s="9">
        <v>160</v>
      </c>
      <c r="I83" s="9">
        <v>480.8</v>
      </c>
      <c r="J83" s="9"/>
      <c r="K83" s="9">
        <v>160</v>
      </c>
      <c r="L83" s="9">
        <v>0</v>
      </c>
      <c r="M83" s="9">
        <v>160</v>
      </c>
    </row>
    <row r="84" s="39" customFormat="true" spans="1:13">
      <c r="A84" s="16" t="s">
        <v>86</v>
      </c>
      <c r="B84" s="9"/>
      <c r="C84" s="9"/>
      <c r="D84" s="9"/>
      <c r="E84" s="9">
        <v>0</v>
      </c>
      <c r="F84" s="9">
        <v>1600</v>
      </c>
      <c r="G84" s="9">
        <v>0</v>
      </c>
      <c r="H84" s="9">
        <v>1600</v>
      </c>
      <c r="I84" s="9">
        <v>40</v>
      </c>
      <c r="J84" s="9"/>
      <c r="K84" s="9">
        <v>1600</v>
      </c>
      <c r="L84" s="9">
        <v>0</v>
      </c>
      <c r="M84" s="9">
        <v>1600</v>
      </c>
    </row>
    <row r="85" s="39" customFormat="true" spans="1:13">
      <c r="A85" s="16" t="s">
        <v>87</v>
      </c>
      <c r="B85" s="9"/>
      <c r="C85" s="9"/>
      <c r="D85" s="9"/>
      <c r="E85" s="9">
        <v>0</v>
      </c>
      <c r="F85" s="9">
        <v>2500</v>
      </c>
      <c r="G85" s="9">
        <v>0</v>
      </c>
      <c r="H85" s="9">
        <v>2500</v>
      </c>
      <c r="I85" s="9">
        <v>150</v>
      </c>
      <c r="J85" s="9"/>
      <c r="K85" s="9">
        <v>2500</v>
      </c>
      <c r="L85" s="9">
        <v>0</v>
      </c>
      <c r="M85" s="9">
        <v>2500</v>
      </c>
    </row>
    <row r="86" s="39" customFormat="true" spans="1:13">
      <c r="A86" s="16" t="s">
        <v>88</v>
      </c>
      <c r="B86" s="9"/>
      <c r="C86" s="9"/>
      <c r="D86" s="9"/>
      <c r="E86" s="9">
        <v>0</v>
      </c>
      <c r="F86" s="9">
        <v>2720</v>
      </c>
      <c r="G86" s="9">
        <v>0</v>
      </c>
      <c r="H86" s="9">
        <v>2720</v>
      </c>
      <c r="I86" s="9">
        <v>100</v>
      </c>
      <c r="J86" s="9"/>
      <c r="K86" s="9">
        <v>2720</v>
      </c>
      <c r="L86" s="9">
        <v>0</v>
      </c>
      <c r="M86" s="9">
        <v>2720</v>
      </c>
    </row>
    <row r="87" s="39" customFormat="true" spans="1:13">
      <c r="A87" s="9" t="s">
        <v>89</v>
      </c>
      <c r="B87" s="9"/>
      <c r="C87" s="9"/>
      <c r="D87" s="9"/>
      <c r="E87" s="9">
        <v>0</v>
      </c>
      <c r="F87" s="9">
        <v>120</v>
      </c>
      <c r="G87" s="9">
        <v>0</v>
      </c>
      <c r="H87" s="9">
        <v>120</v>
      </c>
      <c r="I87" s="9">
        <v>245</v>
      </c>
      <c r="J87" s="9"/>
      <c r="K87" s="9">
        <v>120</v>
      </c>
      <c r="L87" s="9">
        <v>0</v>
      </c>
      <c r="M87" s="9">
        <v>120</v>
      </c>
    </row>
    <row r="88" s="39" customFormat="true" ht="14.25" customHeight="true" spans="1:13">
      <c r="A88" s="16" t="s">
        <v>90</v>
      </c>
      <c r="B88" s="9"/>
      <c r="C88" s="9"/>
      <c r="D88" s="9"/>
      <c r="E88" s="9">
        <v>0</v>
      </c>
      <c r="F88" s="9">
        <v>1300</v>
      </c>
      <c r="G88" s="9">
        <v>0</v>
      </c>
      <c r="H88" s="9">
        <v>1300</v>
      </c>
      <c r="I88" s="9">
        <v>150</v>
      </c>
      <c r="J88" s="9"/>
      <c r="K88" s="9">
        <v>1300</v>
      </c>
      <c r="L88" s="9">
        <v>0</v>
      </c>
      <c r="M88" s="9">
        <v>1300</v>
      </c>
    </row>
    <row r="89" s="39" customFormat="true" spans="1:13">
      <c r="A89" s="16" t="s">
        <v>91</v>
      </c>
      <c r="B89" s="9"/>
      <c r="C89" s="9"/>
      <c r="D89" s="9"/>
      <c r="E89" s="9">
        <v>0</v>
      </c>
      <c r="F89" s="9">
        <v>2400</v>
      </c>
      <c r="G89" s="9">
        <v>0</v>
      </c>
      <c r="H89" s="9">
        <v>2400</v>
      </c>
      <c r="I89" s="9">
        <v>70</v>
      </c>
      <c r="J89" s="9"/>
      <c r="K89" s="9">
        <v>2400</v>
      </c>
      <c r="L89" s="9">
        <v>0</v>
      </c>
      <c r="M89" s="9">
        <v>2400</v>
      </c>
    </row>
    <row r="90" s="39" customFormat="true" spans="1:13">
      <c r="A90" s="16" t="s">
        <v>92</v>
      </c>
      <c r="B90" s="9"/>
      <c r="C90" s="9"/>
      <c r="D90" s="9"/>
      <c r="E90" s="9">
        <v>0</v>
      </c>
      <c r="F90" s="9">
        <v>1790</v>
      </c>
      <c r="G90" s="9">
        <v>0</v>
      </c>
      <c r="H90" s="9">
        <v>1790</v>
      </c>
      <c r="I90" s="9">
        <v>165</v>
      </c>
      <c r="J90" s="9"/>
      <c r="K90" s="9">
        <v>1790</v>
      </c>
      <c r="L90" s="9">
        <v>0</v>
      </c>
      <c r="M90" s="9">
        <v>1790</v>
      </c>
    </row>
    <row r="91" s="39" customFormat="true" spans="1:13">
      <c r="A91" s="16" t="s">
        <v>93</v>
      </c>
      <c r="B91" s="9"/>
      <c r="C91" s="9"/>
      <c r="D91" s="9"/>
      <c r="E91" s="9">
        <v>0</v>
      </c>
      <c r="F91" s="9">
        <v>960</v>
      </c>
      <c r="G91" s="9">
        <v>0</v>
      </c>
      <c r="H91" s="9">
        <v>960</v>
      </c>
      <c r="I91" s="9">
        <v>175</v>
      </c>
      <c r="J91" s="9"/>
      <c r="K91" s="9">
        <v>960</v>
      </c>
      <c r="L91" s="9">
        <v>0</v>
      </c>
      <c r="M91" s="9">
        <v>960</v>
      </c>
    </row>
    <row r="92" s="39" customFormat="true" spans="1:13">
      <c r="A92" s="9" t="s">
        <v>94</v>
      </c>
      <c r="B92" s="9"/>
      <c r="C92" s="9"/>
      <c r="D92" s="9"/>
      <c r="E92" s="9">
        <v>0</v>
      </c>
      <c r="F92" s="9">
        <v>1200</v>
      </c>
      <c r="G92" s="9">
        <v>0</v>
      </c>
      <c r="H92" s="9">
        <v>1200</v>
      </c>
      <c r="I92" s="9">
        <v>235</v>
      </c>
      <c r="J92" s="9"/>
      <c r="K92" s="9">
        <v>1200</v>
      </c>
      <c r="L92" s="9">
        <v>0</v>
      </c>
      <c r="M92" s="9">
        <v>1200</v>
      </c>
    </row>
    <row r="93" s="39" customFormat="true" ht="14.25" customHeight="true" spans="1:13">
      <c r="A93" s="16" t="s">
        <v>95</v>
      </c>
      <c r="B93" s="9"/>
      <c r="C93" s="9"/>
      <c r="D93" s="9"/>
      <c r="E93" s="9">
        <v>25</v>
      </c>
      <c r="F93" s="9">
        <v>3318</v>
      </c>
      <c r="G93" s="9">
        <v>0</v>
      </c>
      <c r="H93" s="9">
        <v>3318</v>
      </c>
      <c r="I93" s="9">
        <v>75</v>
      </c>
      <c r="J93" s="9"/>
      <c r="K93" s="9">
        <v>3318</v>
      </c>
      <c r="L93" s="9">
        <v>0</v>
      </c>
      <c r="M93" s="9">
        <v>3318</v>
      </c>
    </row>
    <row r="94" s="39" customFormat="true" spans="1:13">
      <c r="A94" s="16" t="s">
        <v>96</v>
      </c>
      <c r="B94" s="9"/>
      <c r="C94" s="9"/>
      <c r="D94" s="9"/>
      <c r="E94" s="9">
        <v>0</v>
      </c>
      <c r="F94" s="9">
        <v>1576</v>
      </c>
      <c r="G94" s="9">
        <v>0</v>
      </c>
      <c r="H94" s="9">
        <v>1576</v>
      </c>
      <c r="I94" s="9">
        <v>140</v>
      </c>
      <c r="J94" s="9"/>
      <c r="K94" s="9">
        <v>1576</v>
      </c>
      <c r="L94" s="9">
        <v>0</v>
      </c>
      <c r="M94" s="9">
        <v>1576</v>
      </c>
    </row>
    <row r="95" spans="1:13">
      <c r="A95" s="43" t="s">
        <v>97</v>
      </c>
      <c r="B95" s="7">
        <v>37677.21</v>
      </c>
      <c r="C95" s="7">
        <v>35996.81</v>
      </c>
      <c r="D95" s="7">
        <v>15540.81</v>
      </c>
      <c r="E95" s="7">
        <v>3347</v>
      </c>
      <c r="F95" s="7">
        <v>17109</v>
      </c>
      <c r="G95" s="7">
        <v>12499</v>
      </c>
      <c r="H95" s="7">
        <v>4610</v>
      </c>
      <c r="I95" s="7">
        <v>1680.4</v>
      </c>
      <c r="J95" s="7">
        <v>37677.21</v>
      </c>
      <c r="K95" s="7">
        <v>17109</v>
      </c>
      <c r="L95" s="7">
        <v>12499</v>
      </c>
      <c r="M95" s="7">
        <v>4610</v>
      </c>
    </row>
    <row r="96" s="39" customFormat="true" ht="14.25" customHeight="true" spans="1:13">
      <c r="A96" s="16" t="s">
        <v>19</v>
      </c>
      <c r="B96" s="9"/>
      <c r="C96" s="9"/>
      <c r="D96" s="9"/>
      <c r="E96" s="9">
        <v>0</v>
      </c>
      <c r="F96" s="9">
        <v>0</v>
      </c>
      <c r="G96" s="9">
        <v>0</v>
      </c>
      <c r="H96" s="9">
        <v>0</v>
      </c>
      <c r="I96" s="9">
        <v>82.4</v>
      </c>
      <c r="J96" s="9"/>
      <c r="K96" s="9">
        <v>0</v>
      </c>
      <c r="L96" s="9">
        <v>0</v>
      </c>
      <c r="M96" s="9">
        <v>0</v>
      </c>
    </row>
    <row r="97" s="39" customFormat="true" spans="1:13">
      <c r="A97" s="16" t="s">
        <v>98</v>
      </c>
      <c r="B97" s="9"/>
      <c r="C97" s="9"/>
      <c r="D97" s="9"/>
      <c r="E97" s="9">
        <v>1261</v>
      </c>
      <c r="F97" s="9">
        <v>4817</v>
      </c>
      <c r="G97" s="9">
        <v>4727</v>
      </c>
      <c r="H97" s="9">
        <v>90</v>
      </c>
      <c r="I97" s="9">
        <v>433</v>
      </c>
      <c r="J97" s="9"/>
      <c r="K97" s="9">
        <v>4817</v>
      </c>
      <c r="L97" s="9">
        <v>4727</v>
      </c>
      <c r="M97" s="9">
        <v>90</v>
      </c>
    </row>
    <row r="98" s="39" customFormat="true" spans="1:13">
      <c r="A98" s="16" t="s">
        <v>99</v>
      </c>
      <c r="B98" s="9"/>
      <c r="C98" s="9"/>
      <c r="D98" s="9"/>
      <c r="E98" s="9">
        <v>0</v>
      </c>
      <c r="F98" s="9">
        <v>1895</v>
      </c>
      <c r="G98" s="9">
        <v>1145</v>
      </c>
      <c r="H98" s="9">
        <v>750</v>
      </c>
      <c r="I98" s="9">
        <v>130</v>
      </c>
      <c r="J98" s="9"/>
      <c r="K98" s="9">
        <v>1895</v>
      </c>
      <c r="L98" s="9">
        <v>1145</v>
      </c>
      <c r="M98" s="9">
        <v>750</v>
      </c>
    </row>
    <row r="99" s="39" customFormat="true" spans="1:13">
      <c r="A99" s="16" t="s">
        <v>100</v>
      </c>
      <c r="B99" s="9"/>
      <c r="C99" s="9"/>
      <c r="D99" s="9"/>
      <c r="E99" s="9">
        <v>290</v>
      </c>
      <c r="F99" s="9">
        <v>525</v>
      </c>
      <c r="G99" s="9">
        <v>525</v>
      </c>
      <c r="H99" s="9">
        <v>0</v>
      </c>
      <c r="I99" s="9">
        <v>100</v>
      </c>
      <c r="J99" s="9"/>
      <c r="K99" s="9">
        <v>525</v>
      </c>
      <c r="L99" s="9">
        <v>525</v>
      </c>
      <c r="M99" s="9">
        <v>0</v>
      </c>
    </row>
    <row r="100" s="39" customFormat="true" spans="1:13">
      <c r="A100" s="9" t="s">
        <v>101</v>
      </c>
      <c r="B100" s="9"/>
      <c r="C100" s="9"/>
      <c r="D100" s="9"/>
      <c r="E100" s="9">
        <v>240</v>
      </c>
      <c r="F100" s="9">
        <v>1103</v>
      </c>
      <c r="G100" s="9">
        <v>803</v>
      </c>
      <c r="H100" s="9">
        <v>300</v>
      </c>
      <c r="I100" s="9">
        <v>150</v>
      </c>
      <c r="J100" s="9"/>
      <c r="K100" s="9">
        <v>1103</v>
      </c>
      <c r="L100" s="9">
        <v>803</v>
      </c>
      <c r="M100" s="9">
        <v>300</v>
      </c>
    </row>
    <row r="101" s="39" customFormat="true" ht="14.25" customHeight="true" spans="1:13">
      <c r="A101" s="16" t="s">
        <v>102</v>
      </c>
      <c r="B101" s="9"/>
      <c r="C101" s="9"/>
      <c r="D101" s="9"/>
      <c r="E101" s="9">
        <v>240</v>
      </c>
      <c r="F101" s="9">
        <v>924</v>
      </c>
      <c r="G101" s="9">
        <v>704</v>
      </c>
      <c r="H101" s="9">
        <v>220</v>
      </c>
      <c r="I101" s="9">
        <v>150</v>
      </c>
      <c r="J101" s="9"/>
      <c r="K101" s="9">
        <v>924</v>
      </c>
      <c r="L101" s="9">
        <v>704</v>
      </c>
      <c r="M101" s="9">
        <v>220</v>
      </c>
    </row>
    <row r="102" s="39" customFormat="true" spans="1:13">
      <c r="A102" s="16" t="s">
        <v>103</v>
      </c>
      <c r="B102" s="9"/>
      <c r="C102" s="9"/>
      <c r="D102" s="9"/>
      <c r="E102" s="9">
        <v>0</v>
      </c>
      <c r="F102" s="9">
        <v>1096</v>
      </c>
      <c r="G102" s="9">
        <v>1096</v>
      </c>
      <c r="H102" s="9">
        <v>0</v>
      </c>
      <c r="I102" s="9">
        <v>195</v>
      </c>
      <c r="J102" s="9"/>
      <c r="K102" s="9">
        <v>1096</v>
      </c>
      <c r="L102" s="9">
        <v>1096</v>
      </c>
      <c r="M102" s="9">
        <v>0</v>
      </c>
    </row>
    <row r="103" s="39" customFormat="true" spans="1:13">
      <c r="A103" s="16" t="s">
        <v>104</v>
      </c>
      <c r="B103" s="9"/>
      <c r="C103" s="9"/>
      <c r="D103" s="9"/>
      <c r="E103" s="9">
        <v>1156</v>
      </c>
      <c r="F103" s="9">
        <v>1500</v>
      </c>
      <c r="G103" s="9">
        <v>0</v>
      </c>
      <c r="H103" s="9">
        <v>1500</v>
      </c>
      <c r="I103" s="9">
        <v>175</v>
      </c>
      <c r="J103" s="9"/>
      <c r="K103" s="9">
        <v>1500</v>
      </c>
      <c r="L103" s="9">
        <v>0</v>
      </c>
      <c r="M103" s="9">
        <v>1500</v>
      </c>
    </row>
    <row r="104" s="39" customFormat="true" spans="1:13">
      <c r="A104" s="16" t="s">
        <v>105</v>
      </c>
      <c r="B104" s="9"/>
      <c r="C104" s="9"/>
      <c r="D104" s="9"/>
      <c r="E104" s="9">
        <v>160</v>
      </c>
      <c r="F104" s="9">
        <v>200</v>
      </c>
      <c r="G104" s="9">
        <v>0</v>
      </c>
      <c r="H104" s="9">
        <v>200</v>
      </c>
      <c r="I104" s="9">
        <v>155</v>
      </c>
      <c r="J104" s="9"/>
      <c r="K104" s="9">
        <v>200</v>
      </c>
      <c r="L104" s="9">
        <v>0</v>
      </c>
      <c r="M104" s="9">
        <v>200</v>
      </c>
    </row>
    <row r="105" s="39" customFormat="true" spans="1:13">
      <c r="A105" s="9" t="s">
        <v>106</v>
      </c>
      <c r="B105" s="9"/>
      <c r="C105" s="9"/>
      <c r="D105" s="9"/>
      <c r="E105" s="9">
        <v>0</v>
      </c>
      <c r="F105" s="9">
        <v>3499</v>
      </c>
      <c r="G105" s="9">
        <v>3499</v>
      </c>
      <c r="H105" s="9">
        <v>0</v>
      </c>
      <c r="I105" s="9">
        <v>20</v>
      </c>
      <c r="J105" s="9"/>
      <c r="K105" s="9">
        <v>3499</v>
      </c>
      <c r="L105" s="9">
        <v>3499</v>
      </c>
      <c r="M105" s="9">
        <v>0</v>
      </c>
    </row>
    <row r="106" s="39" customFormat="true" ht="14.25" customHeight="true" spans="1:13">
      <c r="A106" s="16" t="s">
        <v>107</v>
      </c>
      <c r="B106" s="9"/>
      <c r="C106" s="9"/>
      <c r="D106" s="9"/>
      <c r="E106" s="9">
        <v>0</v>
      </c>
      <c r="F106" s="9">
        <v>650</v>
      </c>
      <c r="G106" s="9">
        <v>0</v>
      </c>
      <c r="H106" s="9">
        <v>650</v>
      </c>
      <c r="I106" s="9">
        <v>70</v>
      </c>
      <c r="J106" s="9"/>
      <c r="K106" s="9">
        <v>650</v>
      </c>
      <c r="L106" s="9">
        <v>0</v>
      </c>
      <c r="M106" s="9">
        <v>650</v>
      </c>
    </row>
    <row r="107" s="39" customFormat="true" ht="25.5" spans="1:13">
      <c r="A107" s="16" t="s">
        <v>108</v>
      </c>
      <c r="B107" s="9"/>
      <c r="C107" s="9"/>
      <c r="D107" s="9"/>
      <c r="E107" s="9">
        <v>0</v>
      </c>
      <c r="F107" s="9">
        <v>900</v>
      </c>
      <c r="G107" s="9">
        <v>0</v>
      </c>
      <c r="H107" s="9">
        <v>900</v>
      </c>
      <c r="I107" s="9">
        <v>20</v>
      </c>
      <c r="J107" s="9"/>
      <c r="K107" s="9">
        <v>900</v>
      </c>
      <c r="L107" s="9">
        <v>0</v>
      </c>
      <c r="M107" s="9">
        <v>900</v>
      </c>
    </row>
    <row r="108" spans="1:13">
      <c r="A108" s="43" t="s">
        <v>109</v>
      </c>
      <c r="B108" s="7">
        <v>34882.56</v>
      </c>
      <c r="C108" s="7">
        <v>32907.86</v>
      </c>
      <c r="D108" s="7">
        <v>8261.86</v>
      </c>
      <c r="E108" s="7">
        <v>2146</v>
      </c>
      <c r="F108" s="7">
        <v>22500</v>
      </c>
      <c r="G108" s="7">
        <v>12500</v>
      </c>
      <c r="H108" s="7">
        <v>10000</v>
      </c>
      <c r="I108" s="7">
        <v>1974.7</v>
      </c>
      <c r="J108" s="7">
        <v>34882.56</v>
      </c>
      <c r="K108" s="7">
        <v>22500</v>
      </c>
      <c r="L108" s="7">
        <v>12500</v>
      </c>
      <c r="M108" s="7">
        <v>10000</v>
      </c>
    </row>
    <row r="109" s="39" customFormat="true" ht="14.25" customHeight="true" spans="1:13">
      <c r="A109" s="16" t="s">
        <v>19</v>
      </c>
      <c r="B109" s="9"/>
      <c r="C109" s="9"/>
      <c r="D109" s="9"/>
      <c r="E109" s="9">
        <v>0</v>
      </c>
      <c r="F109" s="9">
        <v>0</v>
      </c>
      <c r="G109" s="9">
        <v>0</v>
      </c>
      <c r="H109" s="9">
        <v>0</v>
      </c>
      <c r="I109" s="9">
        <v>750.7</v>
      </c>
      <c r="J109" s="9"/>
      <c r="K109" s="9">
        <v>0</v>
      </c>
      <c r="L109" s="9">
        <v>0</v>
      </c>
      <c r="M109" s="9">
        <v>0</v>
      </c>
    </row>
    <row r="110" s="39" customFormat="true" spans="1:13">
      <c r="A110" s="16" t="s">
        <v>110</v>
      </c>
      <c r="B110" s="9"/>
      <c r="C110" s="9"/>
      <c r="D110" s="9"/>
      <c r="E110" s="9">
        <v>0</v>
      </c>
      <c r="F110" s="9">
        <v>3715</v>
      </c>
      <c r="G110" s="9">
        <v>2115</v>
      </c>
      <c r="H110" s="9">
        <v>1600</v>
      </c>
      <c r="I110" s="9">
        <v>229</v>
      </c>
      <c r="J110" s="9"/>
      <c r="K110" s="9">
        <v>3715</v>
      </c>
      <c r="L110" s="9">
        <v>2115</v>
      </c>
      <c r="M110" s="9">
        <v>1600</v>
      </c>
    </row>
    <row r="111" s="39" customFormat="true" spans="1:13">
      <c r="A111" s="16" t="s">
        <v>111</v>
      </c>
      <c r="B111" s="9"/>
      <c r="C111" s="9"/>
      <c r="D111" s="9"/>
      <c r="E111" s="9">
        <v>340</v>
      </c>
      <c r="F111" s="9">
        <v>4122</v>
      </c>
      <c r="G111" s="9">
        <v>2522</v>
      </c>
      <c r="H111" s="9">
        <v>1600</v>
      </c>
      <c r="I111" s="9">
        <v>205</v>
      </c>
      <c r="J111" s="9"/>
      <c r="K111" s="9">
        <v>4122</v>
      </c>
      <c r="L111" s="9">
        <v>2522</v>
      </c>
      <c r="M111" s="9">
        <v>1600</v>
      </c>
    </row>
    <row r="112" s="39" customFormat="true" spans="1:13">
      <c r="A112" s="16" t="s">
        <v>112</v>
      </c>
      <c r="B112" s="9"/>
      <c r="C112" s="9"/>
      <c r="D112" s="9"/>
      <c r="E112" s="9">
        <v>310</v>
      </c>
      <c r="F112" s="9">
        <v>3060</v>
      </c>
      <c r="G112" s="9">
        <v>2060</v>
      </c>
      <c r="H112" s="9">
        <v>1000</v>
      </c>
      <c r="I112" s="9">
        <v>165</v>
      </c>
      <c r="J112" s="9"/>
      <c r="K112" s="9">
        <v>3060</v>
      </c>
      <c r="L112" s="9">
        <v>2060</v>
      </c>
      <c r="M112" s="9">
        <v>1000</v>
      </c>
    </row>
    <row r="113" s="39" customFormat="true" spans="1:13">
      <c r="A113" s="9" t="s">
        <v>113</v>
      </c>
      <c r="B113" s="9"/>
      <c r="C113" s="9"/>
      <c r="D113" s="9"/>
      <c r="E113" s="9">
        <v>0</v>
      </c>
      <c r="F113" s="9">
        <v>1600</v>
      </c>
      <c r="G113" s="9">
        <v>0</v>
      </c>
      <c r="H113" s="9">
        <v>1600</v>
      </c>
      <c r="I113" s="9">
        <v>145</v>
      </c>
      <c r="J113" s="9"/>
      <c r="K113" s="9">
        <v>1600</v>
      </c>
      <c r="L113" s="9">
        <v>0</v>
      </c>
      <c r="M113" s="9">
        <v>1600</v>
      </c>
    </row>
    <row r="114" s="39" customFormat="true" ht="14.25" customHeight="true" spans="1:13">
      <c r="A114" s="16" t="s">
        <v>114</v>
      </c>
      <c r="B114" s="9"/>
      <c r="C114" s="9"/>
      <c r="D114" s="9"/>
      <c r="E114" s="9">
        <v>240</v>
      </c>
      <c r="F114" s="9">
        <v>4980</v>
      </c>
      <c r="G114" s="9">
        <v>3380</v>
      </c>
      <c r="H114" s="9">
        <v>1600</v>
      </c>
      <c r="I114" s="9">
        <v>20</v>
      </c>
      <c r="J114" s="9"/>
      <c r="K114" s="9">
        <v>4980</v>
      </c>
      <c r="L114" s="9">
        <v>3380</v>
      </c>
      <c r="M114" s="9">
        <v>1600</v>
      </c>
    </row>
    <row r="115" s="39" customFormat="true" spans="1:13">
      <c r="A115" s="16" t="s">
        <v>115</v>
      </c>
      <c r="B115" s="9"/>
      <c r="C115" s="9"/>
      <c r="D115" s="9"/>
      <c r="E115" s="9">
        <v>0</v>
      </c>
      <c r="F115" s="9">
        <v>1600</v>
      </c>
      <c r="G115" s="9">
        <v>0</v>
      </c>
      <c r="H115" s="9">
        <v>1600</v>
      </c>
      <c r="I115" s="9">
        <v>205</v>
      </c>
      <c r="J115" s="9"/>
      <c r="K115" s="9">
        <v>1600</v>
      </c>
      <c r="L115" s="9">
        <v>0</v>
      </c>
      <c r="M115" s="9">
        <v>1600</v>
      </c>
    </row>
    <row r="116" s="39" customFormat="true" spans="1:13">
      <c r="A116" s="16" t="s">
        <v>116</v>
      </c>
      <c r="B116" s="9"/>
      <c r="C116" s="9"/>
      <c r="D116" s="9"/>
      <c r="E116" s="9">
        <v>1256</v>
      </c>
      <c r="F116" s="9">
        <v>3423</v>
      </c>
      <c r="G116" s="9">
        <v>2423</v>
      </c>
      <c r="H116" s="9">
        <v>1000</v>
      </c>
      <c r="I116" s="9">
        <v>255</v>
      </c>
      <c r="J116" s="9"/>
      <c r="K116" s="9">
        <v>3423</v>
      </c>
      <c r="L116" s="9">
        <v>2423</v>
      </c>
      <c r="M116" s="9">
        <v>1000</v>
      </c>
    </row>
    <row r="117" ht="18" customHeight="true" spans="1:13">
      <c r="A117" s="7" t="s">
        <v>117</v>
      </c>
      <c r="B117" s="7">
        <v>2188.8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2188.8</v>
      </c>
      <c r="J117" s="7">
        <v>2188.8</v>
      </c>
      <c r="K117" s="7">
        <v>0</v>
      </c>
      <c r="L117" s="7">
        <v>0</v>
      </c>
      <c r="M117" s="7">
        <v>0</v>
      </c>
    </row>
    <row r="118" s="39" customFormat="true" ht="14.25" customHeight="true" spans="1:13">
      <c r="A118" s="16" t="s">
        <v>118</v>
      </c>
      <c r="B118" s="9">
        <v>250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250</v>
      </c>
      <c r="J118" s="9">
        <v>250</v>
      </c>
      <c r="K118" s="9">
        <v>0</v>
      </c>
      <c r="L118" s="9">
        <v>0</v>
      </c>
      <c r="M118" s="9">
        <v>0</v>
      </c>
    </row>
    <row r="119" s="39" customFormat="true" ht="51" spans="1:13">
      <c r="A119" s="16" t="s">
        <v>119</v>
      </c>
      <c r="B119" s="9">
        <v>300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300</v>
      </c>
      <c r="J119" s="9">
        <v>300</v>
      </c>
      <c r="K119" s="9">
        <v>0</v>
      </c>
      <c r="L119" s="9">
        <v>0</v>
      </c>
      <c r="M119" s="9">
        <v>0</v>
      </c>
    </row>
    <row r="120" s="39" customFormat="true" ht="25.5" spans="1:13">
      <c r="A120" s="16" t="s">
        <v>120</v>
      </c>
      <c r="B120" s="9">
        <v>500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500</v>
      </c>
      <c r="J120" s="9">
        <v>500</v>
      </c>
      <c r="K120" s="9">
        <v>0</v>
      </c>
      <c r="L120" s="9">
        <v>0</v>
      </c>
      <c r="M120" s="9">
        <v>0</v>
      </c>
    </row>
    <row r="121" s="39" customFormat="true" ht="25.5" spans="1:13">
      <c r="A121" s="16" t="s">
        <v>121</v>
      </c>
      <c r="B121" s="9">
        <v>510.2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510.2</v>
      </c>
      <c r="J121" s="9">
        <v>510.2</v>
      </c>
      <c r="K121" s="9">
        <v>0</v>
      </c>
      <c r="L121" s="9">
        <v>0</v>
      </c>
      <c r="M121" s="9">
        <v>0</v>
      </c>
    </row>
    <row r="122" s="39" customFormat="true" ht="38.25" spans="1:13">
      <c r="A122" s="9" t="s">
        <v>122</v>
      </c>
      <c r="B122" s="9">
        <v>120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120</v>
      </c>
      <c r="J122" s="9">
        <v>120</v>
      </c>
      <c r="K122" s="9">
        <v>0</v>
      </c>
      <c r="L122" s="9">
        <v>0</v>
      </c>
      <c r="M122" s="9">
        <v>0</v>
      </c>
    </row>
    <row r="123" s="39" customFormat="true" ht="48" customHeight="true" spans="1:13">
      <c r="A123" s="16" t="s">
        <v>123</v>
      </c>
      <c r="B123" s="9">
        <v>40.9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40.9</v>
      </c>
      <c r="J123" s="9">
        <v>40.9</v>
      </c>
      <c r="K123" s="9">
        <v>0</v>
      </c>
      <c r="L123" s="9">
        <v>0</v>
      </c>
      <c r="M123" s="9">
        <v>0</v>
      </c>
    </row>
    <row r="124" s="39" customFormat="true" ht="38.25" spans="1:13">
      <c r="A124" s="16" t="s">
        <v>124</v>
      </c>
      <c r="B124" s="9">
        <v>250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250</v>
      </c>
      <c r="J124" s="9">
        <v>250</v>
      </c>
      <c r="K124" s="9">
        <v>0</v>
      </c>
      <c r="L124" s="9">
        <v>0</v>
      </c>
      <c r="M124" s="9">
        <v>0</v>
      </c>
    </row>
    <row r="125" s="39" customFormat="true" ht="51" spans="1:13">
      <c r="A125" s="16" t="s">
        <v>125</v>
      </c>
      <c r="B125" s="9">
        <v>0.6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0.6</v>
      </c>
      <c r="J125" s="9">
        <v>0.6</v>
      </c>
      <c r="K125" s="9">
        <v>0</v>
      </c>
      <c r="L125" s="9">
        <v>0</v>
      </c>
      <c r="M125" s="9">
        <v>0</v>
      </c>
    </row>
    <row r="126" s="39" customFormat="true" ht="51" spans="1:13">
      <c r="A126" s="16" t="s">
        <v>126</v>
      </c>
      <c r="B126" s="9">
        <v>42.1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42.1</v>
      </c>
      <c r="J126" s="9">
        <v>42.1</v>
      </c>
      <c r="K126" s="9">
        <v>0</v>
      </c>
      <c r="L126" s="9">
        <v>0</v>
      </c>
      <c r="M126" s="9">
        <v>0</v>
      </c>
    </row>
    <row r="127" s="39" customFormat="true" ht="51" spans="1:13">
      <c r="A127" s="9" t="s">
        <v>127</v>
      </c>
      <c r="B127" s="9">
        <v>35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35</v>
      </c>
      <c r="J127" s="9">
        <v>35</v>
      </c>
      <c r="K127" s="9">
        <v>0</v>
      </c>
      <c r="L127" s="9">
        <v>0</v>
      </c>
      <c r="M127" s="9">
        <v>0</v>
      </c>
    </row>
    <row r="128" s="39" customFormat="true" ht="47" customHeight="true" spans="1:13">
      <c r="A128" s="16" t="s">
        <v>128</v>
      </c>
      <c r="B128" s="9">
        <v>100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100</v>
      </c>
      <c r="J128" s="9">
        <v>100</v>
      </c>
      <c r="K128" s="9">
        <v>0</v>
      </c>
      <c r="L128" s="9">
        <v>0</v>
      </c>
      <c r="M128" s="9">
        <v>0</v>
      </c>
    </row>
    <row r="129" s="39" customFormat="true" ht="25.5" spans="1:13">
      <c r="A129" s="16" t="s">
        <v>129</v>
      </c>
      <c r="B129" s="9">
        <v>40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40</v>
      </c>
      <c r="J129" s="9">
        <v>40</v>
      </c>
      <c r="K129" s="9">
        <v>0</v>
      </c>
      <c r="L129" s="9">
        <v>0</v>
      </c>
      <c r="M129" s="9">
        <v>0</v>
      </c>
    </row>
  </sheetData>
  <mergeCells count="15">
    <mergeCell ref="A2:M2"/>
    <mergeCell ref="A3:L3"/>
    <mergeCell ref="B4:I4"/>
    <mergeCell ref="K4:M4"/>
    <mergeCell ref="C5:H5"/>
    <mergeCell ref="K5:M5"/>
    <mergeCell ref="F6:H6"/>
    <mergeCell ref="K6:M6"/>
    <mergeCell ref="A4:A7"/>
    <mergeCell ref="B5:B7"/>
    <mergeCell ref="C6:C7"/>
    <mergeCell ref="D6:D7"/>
    <mergeCell ref="E6:E7"/>
    <mergeCell ref="I5:I7"/>
    <mergeCell ref="J4:J7"/>
  </mergeCells>
  <printOptions horizontalCentered="true"/>
  <pageMargins left="0.751388888888889" right="0.751388888888889" top="0.826388888888889" bottom="0.747916666666667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4"/>
  <sheetViews>
    <sheetView topLeftCell="A2" workbookViewId="0">
      <selection activeCell="M134" sqref="M134"/>
    </sheetView>
  </sheetViews>
  <sheetFormatPr defaultColWidth="9" defaultRowHeight="15.75"/>
  <cols>
    <col min="1" max="1" width="15.875" style="1" customWidth="true"/>
    <col min="2" max="2" width="10.375" style="2" customWidth="true"/>
    <col min="3" max="3" width="7.75" style="2" customWidth="true"/>
    <col min="4" max="4" width="5.625" style="2" customWidth="true"/>
    <col min="5" max="5" width="6" style="2" customWidth="true"/>
    <col min="6" max="6" width="5.75" style="2" customWidth="true"/>
    <col min="7" max="7" width="9.125" style="2" customWidth="true"/>
    <col min="8" max="8" width="6.875" style="2" customWidth="true"/>
    <col min="9" max="9" width="7" style="2" customWidth="true"/>
    <col min="10" max="10" width="6.875" style="2" customWidth="true"/>
    <col min="11" max="12" width="7.625" style="2" customWidth="true"/>
    <col min="13" max="14" width="7.75" style="2" customWidth="true"/>
    <col min="15" max="17" width="9" style="2"/>
  </cols>
  <sheetData>
    <row r="1" ht="18.75" spans="1:1">
      <c r="A1" s="3" t="s">
        <v>130</v>
      </c>
    </row>
    <row r="2" ht="24" spans="1:14">
      <c r="A2" s="4" t="s">
        <v>131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>
      <c r="A3" s="5" t="s">
        <v>132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7">
      <c r="A5" s="7" t="s">
        <v>3</v>
      </c>
      <c r="B5" s="8" t="s">
        <v>133</v>
      </c>
      <c r="C5" s="7" t="s">
        <v>8</v>
      </c>
      <c r="D5" s="7"/>
      <c r="E5" s="7"/>
      <c r="F5" s="7"/>
      <c r="G5" s="7"/>
      <c r="H5" s="7"/>
      <c r="I5" s="7" t="s">
        <v>134</v>
      </c>
      <c r="J5" s="7"/>
      <c r="K5" s="7"/>
      <c r="L5" s="7"/>
      <c r="M5" s="7"/>
      <c r="N5" s="7"/>
      <c r="O5" s="27"/>
      <c r="P5" s="27"/>
      <c r="Q5" s="27"/>
    </row>
    <row r="6" ht="51" spans="1:14">
      <c r="A6" s="7"/>
      <c r="B6" s="8"/>
      <c r="C6" s="7" t="s">
        <v>10</v>
      </c>
      <c r="D6" s="9" t="s">
        <v>135</v>
      </c>
      <c r="E6" s="9" t="s">
        <v>136</v>
      </c>
      <c r="F6" s="9" t="s">
        <v>137</v>
      </c>
      <c r="G6" s="9" t="s">
        <v>138</v>
      </c>
      <c r="H6" s="9" t="s">
        <v>139</v>
      </c>
      <c r="I6" s="7" t="s">
        <v>10</v>
      </c>
      <c r="J6" s="9" t="s">
        <v>140</v>
      </c>
      <c r="K6" s="9" t="s">
        <v>141</v>
      </c>
      <c r="L6" s="9" t="s">
        <v>142</v>
      </c>
      <c r="M6" s="9" t="s">
        <v>143</v>
      </c>
      <c r="N6" s="28" t="s">
        <v>144</v>
      </c>
    </row>
    <row r="7" ht="38.25" spans="1:14">
      <c r="A7" s="7"/>
      <c r="B7" s="8"/>
      <c r="C7" s="7"/>
      <c r="D7" s="9" t="s">
        <v>145</v>
      </c>
      <c r="E7" s="9"/>
      <c r="F7" s="9"/>
      <c r="G7" s="9"/>
      <c r="H7" s="9" t="s">
        <v>146</v>
      </c>
      <c r="I7" s="7"/>
      <c r="J7" s="24" t="s">
        <v>147</v>
      </c>
      <c r="K7" s="24" t="s">
        <v>148</v>
      </c>
      <c r="L7" s="24" t="s">
        <v>149</v>
      </c>
      <c r="M7" s="29" t="s">
        <v>150</v>
      </c>
      <c r="N7" s="30" t="s">
        <v>151</v>
      </c>
    </row>
    <row r="8" spans="1:17">
      <c r="A8" s="10" t="s">
        <v>17</v>
      </c>
      <c r="B8" s="7">
        <f>C8+I8</f>
        <v>64395</v>
      </c>
      <c r="C8" s="7">
        <f t="shared" ref="C8:N8" si="0">C9+C132</f>
        <v>56448</v>
      </c>
      <c r="D8" s="7">
        <f t="shared" si="0"/>
        <v>1474</v>
      </c>
      <c r="E8" s="7">
        <f t="shared" si="0"/>
        <v>16964</v>
      </c>
      <c r="F8" s="7">
        <f t="shared" si="0"/>
        <v>9793</v>
      </c>
      <c r="G8" s="7">
        <f t="shared" si="0"/>
        <v>28123</v>
      </c>
      <c r="H8" s="7">
        <f t="shared" si="0"/>
        <v>94</v>
      </c>
      <c r="I8" s="7">
        <f t="shared" si="0"/>
        <v>7947</v>
      </c>
      <c r="J8" s="7">
        <f t="shared" si="0"/>
        <v>796</v>
      </c>
      <c r="K8" s="7">
        <f t="shared" si="0"/>
        <v>504</v>
      </c>
      <c r="L8" s="7">
        <f t="shared" si="0"/>
        <v>2294</v>
      </c>
      <c r="M8" s="7">
        <f t="shared" si="0"/>
        <v>2997</v>
      </c>
      <c r="N8" s="7">
        <f t="shared" si="0"/>
        <v>1356</v>
      </c>
      <c r="O8" s="27"/>
      <c r="P8" s="27"/>
      <c r="Q8" s="27"/>
    </row>
    <row r="9" spans="1:17">
      <c r="A9" s="10" t="s">
        <v>152</v>
      </c>
      <c r="B9" s="11">
        <f>C9+I9</f>
        <v>60379</v>
      </c>
      <c r="C9" s="7">
        <f t="shared" ref="C9:N9" si="1">C11+C18+C24+C39+C52+C64+C83+C97+C110+C122+C131</f>
        <v>54036</v>
      </c>
      <c r="D9" s="7">
        <f t="shared" si="1"/>
        <v>1314</v>
      </c>
      <c r="E9" s="7">
        <f t="shared" si="1"/>
        <v>15705</v>
      </c>
      <c r="F9" s="7">
        <f t="shared" si="1"/>
        <v>8800</v>
      </c>
      <c r="G9" s="7">
        <f t="shared" si="1"/>
        <v>28123</v>
      </c>
      <c r="H9" s="7">
        <f t="shared" si="1"/>
        <v>94</v>
      </c>
      <c r="I9" s="7">
        <f t="shared" si="1"/>
        <v>6343</v>
      </c>
      <c r="J9" s="7">
        <f t="shared" si="1"/>
        <v>516</v>
      </c>
      <c r="K9" s="7">
        <f t="shared" si="1"/>
        <v>310</v>
      </c>
      <c r="L9" s="7">
        <f t="shared" si="1"/>
        <v>1764</v>
      </c>
      <c r="M9" s="7">
        <f t="shared" si="1"/>
        <v>2697</v>
      </c>
      <c r="N9" s="7">
        <f t="shared" si="1"/>
        <v>1056</v>
      </c>
      <c r="O9" s="27"/>
      <c r="P9" s="27"/>
      <c r="Q9" s="27"/>
    </row>
    <row r="10" spans="1:17">
      <c r="A10" s="10" t="s">
        <v>153</v>
      </c>
      <c r="B10" s="11">
        <f>C10+I10</f>
        <v>38263.4</v>
      </c>
      <c r="C10" s="7">
        <f>SUM(D10:H10)</f>
        <v>34636.4</v>
      </c>
      <c r="D10" s="7">
        <f t="shared" ref="D10:N10" si="2">D17+D20+D21+D23+D29+D30+D31+D32+D37+D47+D49+D50+D51+D58+D59+D60+D61+D62+D80+D81+D82+D89+D90+D91+D92+D93+D94+D95+D96+D100+D101+D102+D103+D104+D105+D106+D107+D108+D109+D112+D113+D114+D115+D116+D117+D118+D119+D120+D121+D124+D125+D126+D127+D128+D129+D130</f>
        <v>719</v>
      </c>
      <c r="E10" s="7">
        <f t="shared" si="2"/>
        <v>11319</v>
      </c>
      <c r="F10" s="7">
        <f t="shared" si="2"/>
        <v>6240</v>
      </c>
      <c r="G10" s="7">
        <f t="shared" si="2"/>
        <v>16358.4</v>
      </c>
      <c r="H10" s="7"/>
      <c r="I10" s="7">
        <f>SUM(J10:N10)</f>
        <v>3627</v>
      </c>
      <c r="J10" s="7">
        <f t="shared" si="2"/>
        <v>166</v>
      </c>
      <c r="K10" s="7">
        <f t="shared" si="2"/>
        <v>160</v>
      </c>
      <c r="L10" s="7">
        <f t="shared" si="2"/>
        <v>964</v>
      </c>
      <c r="M10" s="7">
        <f t="shared" si="2"/>
        <v>2227</v>
      </c>
      <c r="N10" s="7">
        <f t="shared" si="2"/>
        <v>110</v>
      </c>
      <c r="O10" s="27"/>
      <c r="P10" s="27"/>
      <c r="Q10" s="27"/>
    </row>
    <row r="11" spans="1:16">
      <c r="A11" s="12" t="s">
        <v>154</v>
      </c>
      <c r="B11" s="13">
        <f>C11+I11</f>
        <v>692.4</v>
      </c>
      <c r="C11" s="14">
        <f>D11+E11+F11+G11+H11</f>
        <v>532.4</v>
      </c>
      <c r="D11" s="15">
        <f>SUM(D12:D17)</f>
        <v>110</v>
      </c>
      <c r="E11" s="15">
        <f t="shared" ref="E11:G11" si="3">SUM(E12:E17)</f>
        <v>90</v>
      </c>
      <c r="F11" s="15"/>
      <c r="G11" s="15">
        <f t="shared" si="3"/>
        <v>332.4</v>
      </c>
      <c r="H11" s="15"/>
      <c r="I11" s="15">
        <f>SUM(J11:N11)</f>
        <v>160</v>
      </c>
      <c r="J11" s="15"/>
      <c r="K11" s="15"/>
      <c r="L11" s="15">
        <f t="shared" ref="L11:M11" si="4">SUM(L12:L17)</f>
        <v>50</v>
      </c>
      <c r="M11" s="15">
        <f t="shared" si="4"/>
        <v>110</v>
      </c>
      <c r="N11" s="15"/>
      <c r="P11" s="31"/>
    </row>
    <row r="12" hidden="true" spans="1:14">
      <c r="A12" s="16" t="s">
        <v>19</v>
      </c>
      <c r="B12" s="13">
        <f t="shared" ref="B12:B19" si="5">C12+I12</f>
        <v>80</v>
      </c>
      <c r="C12" s="7"/>
      <c r="D12" s="17"/>
      <c r="E12" s="20"/>
      <c r="F12" s="20"/>
      <c r="G12" s="21"/>
      <c r="H12" s="22"/>
      <c r="I12" s="25">
        <f t="shared" ref="I12:I18" si="6">SUM(J12:N12)</f>
        <v>80</v>
      </c>
      <c r="J12" s="20"/>
      <c r="K12" s="21"/>
      <c r="L12" s="20"/>
      <c r="M12" s="21">
        <v>80</v>
      </c>
      <c r="N12" s="21"/>
    </row>
    <row r="13" hidden="true" spans="1:14">
      <c r="A13" s="16" t="s">
        <v>20</v>
      </c>
      <c r="B13" s="13">
        <f t="shared" si="5"/>
        <v>23.8</v>
      </c>
      <c r="C13" s="7">
        <f t="shared" ref="C13:C18" si="7">D13+E13+F13+G13+H13</f>
        <v>23.8</v>
      </c>
      <c r="D13" s="17"/>
      <c r="E13" s="20"/>
      <c r="F13" s="20"/>
      <c r="G13" s="21">
        <v>23.8</v>
      </c>
      <c r="H13" s="22"/>
      <c r="I13" s="25"/>
      <c r="J13" s="20"/>
      <c r="K13" s="21"/>
      <c r="L13" s="20"/>
      <c r="M13" s="21"/>
      <c r="N13" s="21"/>
    </row>
    <row r="14" hidden="true" spans="1:14">
      <c r="A14" s="16" t="s">
        <v>155</v>
      </c>
      <c r="B14" s="13">
        <f t="shared" si="5"/>
        <v>23</v>
      </c>
      <c r="C14" s="7">
        <f t="shared" si="7"/>
        <v>23</v>
      </c>
      <c r="D14" s="17"/>
      <c r="E14" s="20"/>
      <c r="F14" s="20"/>
      <c r="G14" s="21">
        <v>23</v>
      </c>
      <c r="H14" s="22"/>
      <c r="I14" s="25"/>
      <c r="J14" s="20"/>
      <c r="K14" s="21"/>
      <c r="L14" s="20"/>
      <c r="M14" s="21"/>
      <c r="N14" s="21"/>
    </row>
    <row r="15" hidden="true" spans="1:14">
      <c r="A15" s="16" t="s">
        <v>156</v>
      </c>
      <c r="B15" s="13">
        <f t="shared" si="5"/>
        <v>51</v>
      </c>
      <c r="C15" s="7">
        <f t="shared" si="7"/>
        <v>21</v>
      </c>
      <c r="D15" s="17"/>
      <c r="E15" s="20"/>
      <c r="F15" s="20"/>
      <c r="G15" s="21">
        <v>21</v>
      </c>
      <c r="H15" s="22"/>
      <c r="I15" s="25">
        <f t="shared" si="6"/>
        <v>30</v>
      </c>
      <c r="J15" s="20"/>
      <c r="K15" s="21"/>
      <c r="L15" s="20"/>
      <c r="M15" s="21">
        <v>30</v>
      </c>
      <c r="N15" s="21"/>
    </row>
    <row r="16" hidden="true" spans="1:14">
      <c r="A16" s="16" t="s">
        <v>157</v>
      </c>
      <c r="B16" s="13">
        <f t="shared" si="5"/>
        <v>178.6</v>
      </c>
      <c r="C16" s="7">
        <f t="shared" si="7"/>
        <v>178.6</v>
      </c>
      <c r="D16" s="17"/>
      <c r="E16" s="20"/>
      <c r="F16" s="20"/>
      <c r="G16" s="21">
        <v>178.6</v>
      </c>
      <c r="H16" s="22"/>
      <c r="I16" s="25"/>
      <c r="J16" s="20"/>
      <c r="K16" s="21"/>
      <c r="L16" s="20"/>
      <c r="M16" s="21"/>
      <c r="N16" s="21"/>
    </row>
    <row r="17" hidden="true" spans="1:14">
      <c r="A17" s="9" t="s">
        <v>21</v>
      </c>
      <c r="B17" s="13">
        <f t="shared" si="5"/>
        <v>336</v>
      </c>
      <c r="C17" s="7">
        <f t="shared" si="7"/>
        <v>286</v>
      </c>
      <c r="D17" s="17">
        <v>110</v>
      </c>
      <c r="E17" s="20">
        <v>90</v>
      </c>
      <c r="F17" s="20"/>
      <c r="G17" s="21">
        <v>86</v>
      </c>
      <c r="H17" s="22"/>
      <c r="I17" s="25">
        <f t="shared" si="6"/>
        <v>50</v>
      </c>
      <c r="J17" s="20"/>
      <c r="K17" s="21"/>
      <c r="L17" s="20">
        <v>50</v>
      </c>
      <c r="M17" s="21"/>
      <c r="N17" s="21"/>
    </row>
    <row r="18" spans="1:14">
      <c r="A18" s="12" t="s">
        <v>22</v>
      </c>
      <c r="B18" s="13">
        <f t="shared" si="5"/>
        <v>901.2</v>
      </c>
      <c r="C18" s="14">
        <f t="shared" si="7"/>
        <v>701.2</v>
      </c>
      <c r="D18" s="15">
        <f>SUM(D19:D23)</f>
        <v>75</v>
      </c>
      <c r="E18" s="15">
        <f t="shared" ref="E18:N18" si="8">SUM(E19:E23)</f>
        <v>90</v>
      </c>
      <c r="F18" s="15">
        <f t="shared" si="8"/>
        <v>140</v>
      </c>
      <c r="G18" s="15">
        <f t="shared" si="8"/>
        <v>396.2</v>
      </c>
      <c r="H18" s="15"/>
      <c r="I18" s="15">
        <f t="shared" si="6"/>
        <v>200</v>
      </c>
      <c r="J18" s="15"/>
      <c r="K18" s="15"/>
      <c r="L18" s="15">
        <f t="shared" si="8"/>
        <v>50</v>
      </c>
      <c r="M18" s="15">
        <f t="shared" si="8"/>
        <v>40</v>
      </c>
      <c r="N18" s="15">
        <f t="shared" si="8"/>
        <v>110</v>
      </c>
    </row>
    <row r="19" hidden="true" spans="1:14">
      <c r="A19" s="16" t="s">
        <v>19</v>
      </c>
      <c r="B19" s="13">
        <f t="shared" si="5"/>
        <v>200</v>
      </c>
      <c r="C19" s="7"/>
      <c r="D19" s="17"/>
      <c r="E19" s="21"/>
      <c r="F19" s="21"/>
      <c r="G19" s="21"/>
      <c r="H19" s="22"/>
      <c r="I19" s="25">
        <f t="shared" ref="I19" si="9">SUM(J19:N19)</f>
        <v>200</v>
      </c>
      <c r="J19" s="20"/>
      <c r="K19" s="20"/>
      <c r="L19" s="21">
        <v>50</v>
      </c>
      <c r="M19" s="21">
        <v>40</v>
      </c>
      <c r="N19" s="21">
        <v>110</v>
      </c>
    </row>
    <row r="20" hidden="true" spans="1:14">
      <c r="A20" s="18" t="s">
        <v>158</v>
      </c>
      <c r="B20" s="13">
        <f t="shared" ref="B20:B83" si="10">C20+I20</f>
        <v>63</v>
      </c>
      <c r="C20" s="7">
        <f t="shared" ref="C20:C83" si="11">D20+E20+F20+G20+H20</f>
        <v>63</v>
      </c>
      <c r="D20" s="17"/>
      <c r="E20" s="21"/>
      <c r="F20" s="21"/>
      <c r="G20" s="21">
        <v>63</v>
      </c>
      <c r="H20" s="22"/>
      <c r="I20" s="25"/>
      <c r="J20" s="20"/>
      <c r="K20" s="20"/>
      <c r="L20" s="21"/>
      <c r="M20" s="21"/>
      <c r="N20" s="21"/>
    </row>
    <row r="21" hidden="true" spans="1:14">
      <c r="A21" s="18" t="s">
        <v>23</v>
      </c>
      <c r="B21" s="13">
        <f t="shared" si="10"/>
        <v>261.6</v>
      </c>
      <c r="C21" s="7">
        <f t="shared" si="11"/>
        <v>261.6</v>
      </c>
      <c r="D21" s="17"/>
      <c r="E21" s="23">
        <v>90</v>
      </c>
      <c r="F21" s="21"/>
      <c r="G21" s="21">
        <v>171.6</v>
      </c>
      <c r="H21" s="22"/>
      <c r="I21" s="25"/>
      <c r="J21" s="20"/>
      <c r="K21" s="20"/>
      <c r="L21" s="21"/>
      <c r="M21" s="21"/>
      <c r="N21" s="21"/>
    </row>
    <row r="22" hidden="true" spans="1:14">
      <c r="A22" s="18" t="s">
        <v>159</v>
      </c>
      <c r="B22" s="13">
        <f t="shared" si="10"/>
        <v>22.2</v>
      </c>
      <c r="C22" s="7">
        <f t="shared" si="11"/>
        <v>22.2</v>
      </c>
      <c r="D22" s="17"/>
      <c r="E22" s="23"/>
      <c r="F22" s="21"/>
      <c r="G22" s="21">
        <v>22.2</v>
      </c>
      <c r="H22" s="22"/>
      <c r="I22" s="25"/>
      <c r="J22" s="20"/>
      <c r="K22" s="20"/>
      <c r="L22" s="21"/>
      <c r="M22" s="21"/>
      <c r="N22" s="21"/>
    </row>
    <row r="23" hidden="true" spans="1:14">
      <c r="A23" s="18" t="s">
        <v>24</v>
      </c>
      <c r="B23" s="13">
        <f t="shared" si="10"/>
        <v>354.4</v>
      </c>
      <c r="C23" s="7">
        <f t="shared" si="11"/>
        <v>354.4</v>
      </c>
      <c r="D23" s="17">
        <v>75</v>
      </c>
      <c r="E23" s="21"/>
      <c r="F23" s="21">
        <v>140</v>
      </c>
      <c r="G23" s="21">
        <v>139.4</v>
      </c>
      <c r="H23" s="22"/>
      <c r="I23" s="25"/>
      <c r="J23" s="20"/>
      <c r="K23" s="20"/>
      <c r="L23" s="21"/>
      <c r="M23" s="21"/>
      <c r="N23" s="21"/>
    </row>
    <row r="24" spans="1:14">
      <c r="A24" s="12" t="s">
        <v>160</v>
      </c>
      <c r="B24" s="13">
        <f t="shared" si="10"/>
        <v>5273</v>
      </c>
      <c r="C24" s="14">
        <f t="shared" si="11"/>
        <v>4623</v>
      </c>
      <c r="D24" s="15">
        <f>SUM(D25:D38)</f>
        <v>150</v>
      </c>
      <c r="E24" s="15">
        <f t="shared" ref="E24:N24" si="12">SUM(E25:E38)</f>
        <v>2256</v>
      </c>
      <c r="F24" s="15">
        <f t="shared" si="12"/>
        <v>880</v>
      </c>
      <c r="G24" s="15">
        <f t="shared" si="12"/>
        <v>1337</v>
      </c>
      <c r="H24" s="15"/>
      <c r="I24" s="15">
        <f>SUM(J24:N24)</f>
        <v>650</v>
      </c>
      <c r="J24" s="15"/>
      <c r="K24" s="15">
        <f t="shared" si="12"/>
        <v>70</v>
      </c>
      <c r="L24" s="15">
        <f t="shared" si="12"/>
        <v>190</v>
      </c>
      <c r="M24" s="15">
        <f t="shared" si="12"/>
        <v>180</v>
      </c>
      <c r="N24" s="15">
        <f t="shared" si="12"/>
        <v>210</v>
      </c>
    </row>
    <row r="25" hidden="true" spans="1:14">
      <c r="A25" s="18" t="s">
        <v>19</v>
      </c>
      <c r="B25" s="13">
        <f t="shared" si="10"/>
        <v>300</v>
      </c>
      <c r="C25" s="7"/>
      <c r="D25" s="17"/>
      <c r="E25" s="21"/>
      <c r="F25" s="21"/>
      <c r="G25" s="21"/>
      <c r="H25" s="22"/>
      <c r="I25" s="25">
        <f t="shared" ref="I25:I36" si="13">SUM(J25:N25)</f>
        <v>300</v>
      </c>
      <c r="J25" s="21"/>
      <c r="K25" s="21">
        <v>50</v>
      </c>
      <c r="L25" s="21">
        <v>40</v>
      </c>
      <c r="M25" s="21"/>
      <c r="N25" s="20">
        <v>210</v>
      </c>
    </row>
    <row r="26" hidden="true" spans="1:14">
      <c r="A26" s="18" t="s">
        <v>26</v>
      </c>
      <c r="B26" s="13">
        <f t="shared" si="10"/>
        <v>78.8</v>
      </c>
      <c r="C26" s="7">
        <f t="shared" si="11"/>
        <v>48.8</v>
      </c>
      <c r="D26" s="17"/>
      <c r="E26" s="21"/>
      <c r="F26" s="21"/>
      <c r="G26" s="21">
        <v>48.8</v>
      </c>
      <c r="H26" s="22"/>
      <c r="I26" s="25">
        <f t="shared" si="13"/>
        <v>30</v>
      </c>
      <c r="J26" s="21"/>
      <c r="K26" s="21"/>
      <c r="L26" s="21"/>
      <c r="M26" s="21">
        <v>30</v>
      </c>
      <c r="N26" s="20"/>
    </row>
    <row r="27" hidden="true" spans="1:14">
      <c r="A27" s="18" t="s">
        <v>27</v>
      </c>
      <c r="B27" s="13">
        <f t="shared" si="10"/>
        <v>55</v>
      </c>
      <c r="C27" s="7">
        <f t="shared" si="11"/>
        <v>55</v>
      </c>
      <c r="D27" s="17"/>
      <c r="E27" s="21"/>
      <c r="F27" s="21"/>
      <c r="G27" s="21">
        <v>55</v>
      </c>
      <c r="H27" s="22"/>
      <c r="I27" s="25"/>
      <c r="J27" s="21"/>
      <c r="K27" s="21"/>
      <c r="L27" s="21"/>
      <c r="M27" s="21"/>
      <c r="N27" s="20"/>
    </row>
    <row r="28" hidden="true" spans="1:14">
      <c r="A28" s="18" t="s">
        <v>161</v>
      </c>
      <c r="B28" s="13">
        <f t="shared" si="10"/>
        <v>515.4</v>
      </c>
      <c r="C28" s="7">
        <f t="shared" si="11"/>
        <v>485.4</v>
      </c>
      <c r="D28" s="17"/>
      <c r="E28" s="21">
        <v>246</v>
      </c>
      <c r="F28" s="21">
        <v>120</v>
      </c>
      <c r="G28" s="21">
        <v>119.4</v>
      </c>
      <c r="H28" s="22"/>
      <c r="I28" s="25">
        <f t="shared" si="13"/>
        <v>30</v>
      </c>
      <c r="J28" s="21"/>
      <c r="K28" s="21"/>
      <c r="L28" s="21"/>
      <c r="M28" s="21">
        <v>30</v>
      </c>
      <c r="N28" s="20"/>
    </row>
    <row r="29" hidden="true" spans="1:14">
      <c r="A29" s="18" t="s">
        <v>28</v>
      </c>
      <c r="B29" s="13">
        <f t="shared" si="10"/>
        <v>354</v>
      </c>
      <c r="C29" s="7">
        <f t="shared" si="11"/>
        <v>354</v>
      </c>
      <c r="D29" s="17"/>
      <c r="E29" s="23">
        <v>300</v>
      </c>
      <c r="F29" s="21"/>
      <c r="G29" s="21">
        <v>54</v>
      </c>
      <c r="H29" s="22"/>
      <c r="I29" s="25"/>
      <c r="J29" s="21"/>
      <c r="K29" s="21"/>
      <c r="L29" s="21"/>
      <c r="M29" s="21"/>
      <c r="N29" s="20"/>
    </row>
    <row r="30" hidden="true" spans="1:14">
      <c r="A30" s="18" t="s">
        <v>29</v>
      </c>
      <c r="B30" s="13">
        <f t="shared" si="10"/>
        <v>916</v>
      </c>
      <c r="C30" s="7">
        <f t="shared" si="11"/>
        <v>806</v>
      </c>
      <c r="D30" s="17">
        <v>110</v>
      </c>
      <c r="E30" s="21">
        <v>300</v>
      </c>
      <c r="F30" s="21">
        <v>200</v>
      </c>
      <c r="G30" s="21">
        <v>196</v>
      </c>
      <c r="H30" s="22"/>
      <c r="I30" s="25">
        <f t="shared" si="13"/>
        <v>110</v>
      </c>
      <c r="J30" s="21"/>
      <c r="K30" s="21">
        <v>20</v>
      </c>
      <c r="L30" s="21">
        <v>90</v>
      </c>
      <c r="M30" s="21"/>
      <c r="N30" s="20"/>
    </row>
    <row r="31" hidden="true" spans="1:14">
      <c r="A31" s="18" t="s">
        <v>30</v>
      </c>
      <c r="B31" s="13">
        <f t="shared" si="10"/>
        <v>565</v>
      </c>
      <c r="C31" s="7">
        <f t="shared" si="11"/>
        <v>565</v>
      </c>
      <c r="D31" s="17"/>
      <c r="E31" s="21">
        <v>290</v>
      </c>
      <c r="F31" s="21">
        <v>100</v>
      </c>
      <c r="G31" s="21">
        <v>175</v>
      </c>
      <c r="H31" s="22"/>
      <c r="I31" s="25"/>
      <c r="J31" s="21"/>
      <c r="K31" s="21"/>
      <c r="L31" s="21"/>
      <c r="M31" s="21"/>
      <c r="N31" s="20"/>
    </row>
    <row r="32" hidden="true" spans="1:14">
      <c r="A32" s="18" t="s">
        <v>31</v>
      </c>
      <c r="B32" s="13">
        <f t="shared" si="10"/>
        <v>721.6</v>
      </c>
      <c r="C32" s="7">
        <f t="shared" si="11"/>
        <v>691.6</v>
      </c>
      <c r="D32" s="17"/>
      <c r="E32" s="23">
        <v>360</v>
      </c>
      <c r="F32" s="21">
        <v>200</v>
      </c>
      <c r="G32" s="21">
        <v>131.6</v>
      </c>
      <c r="H32" s="22"/>
      <c r="I32" s="25">
        <f t="shared" si="13"/>
        <v>30</v>
      </c>
      <c r="J32" s="21"/>
      <c r="K32" s="21"/>
      <c r="L32" s="21"/>
      <c r="M32" s="21">
        <v>30</v>
      </c>
      <c r="N32" s="20"/>
    </row>
    <row r="33" hidden="true" spans="1:14">
      <c r="A33" s="18" t="s">
        <v>32</v>
      </c>
      <c r="B33" s="13">
        <f t="shared" si="10"/>
        <v>602.2</v>
      </c>
      <c r="C33" s="7">
        <f t="shared" si="11"/>
        <v>572.2</v>
      </c>
      <c r="D33" s="17">
        <v>40</v>
      </c>
      <c r="E33" s="23">
        <v>360</v>
      </c>
      <c r="F33" s="21">
        <v>100</v>
      </c>
      <c r="G33" s="21">
        <v>72.2</v>
      </c>
      <c r="H33" s="22"/>
      <c r="I33" s="25">
        <f t="shared" si="13"/>
        <v>30</v>
      </c>
      <c r="J33" s="21"/>
      <c r="K33" s="21"/>
      <c r="L33" s="21"/>
      <c r="M33" s="21">
        <v>30</v>
      </c>
      <c r="N33" s="20"/>
    </row>
    <row r="34" hidden="true" spans="1:14">
      <c r="A34" s="18" t="s">
        <v>33</v>
      </c>
      <c r="B34" s="13">
        <f t="shared" si="10"/>
        <v>307.4</v>
      </c>
      <c r="C34" s="7">
        <f t="shared" si="11"/>
        <v>307.4</v>
      </c>
      <c r="D34" s="17"/>
      <c r="E34" s="23">
        <v>160</v>
      </c>
      <c r="F34" s="21"/>
      <c r="G34" s="21">
        <v>147.4</v>
      </c>
      <c r="H34" s="22"/>
      <c r="I34" s="25"/>
      <c r="J34" s="21"/>
      <c r="K34" s="21"/>
      <c r="L34" s="21"/>
      <c r="M34" s="21"/>
      <c r="N34" s="20"/>
    </row>
    <row r="35" hidden="true" spans="1:14">
      <c r="A35" s="18" t="s">
        <v>34</v>
      </c>
      <c r="B35" s="13">
        <f t="shared" si="10"/>
        <v>530</v>
      </c>
      <c r="C35" s="7">
        <f t="shared" si="11"/>
        <v>490</v>
      </c>
      <c r="D35" s="17"/>
      <c r="E35" s="23">
        <v>210</v>
      </c>
      <c r="F35" s="21">
        <v>160</v>
      </c>
      <c r="G35" s="21">
        <v>120</v>
      </c>
      <c r="H35" s="22"/>
      <c r="I35" s="25">
        <f t="shared" si="13"/>
        <v>40</v>
      </c>
      <c r="J35" s="21"/>
      <c r="K35" s="21"/>
      <c r="L35" s="21"/>
      <c r="M35" s="21">
        <v>40</v>
      </c>
      <c r="N35" s="20"/>
    </row>
    <row r="36" hidden="true" spans="1:14">
      <c r="A36" s="18" t="s">
        <v>35</v>
      </c>
      <c r="B36" s="13">
        <f t="shared" si="10"/>
        <v>246.4</v>
      </c>
      <c r="C36" s="7">
        <f t="shared" si="11"/>
        <v>166.4</v>
      </c>
      <c r="D36" s="17"/>
      <c r="E36" s="23"/>
      <c r="F36" s="21"/>
      <c r="G36" s="21">
        <v>166.4</v>
      </c>
      <c r="H36" s="22"/>
      <c r="I36" s="25">
        <f t="shared" si="13"/>
        <v>80</v>
      </c>
      <c r="J36" s="21"/>
      <c r="K36" s="21"/>
      <c r="L36" s="21">
        <v>60</v>
      </c>
      <c r="M36" s="21">
        <v>20</v>
      </c>
      <c r="N36" s="20"/>
    </row>
    <row r="37" hidden="true" spans="1:14">
      <c r="A37" s="18" t="s">
        <v>36</v>
      </c>
      <c r="B37" s="13">
        <f t="shared" si="10"/>
        <v>51.2</v>
      </c>
      <c r="C37" s="7">
        <f t="shared" si="11"/>
        <v>51.2</v>
      </c>
      <c r="D37" s="17"/>
      <c r="E37" s="21"/>
      <c r="F37" s="21"/>
      <c r="G37" s="21">
        <v>51.2</v>
      </c>
      <c r="H37" s="22"/>
      <c r="I37" s="25"/>
      <c r="J37" s="21"/>
      <c r="K37" s="21"/>
      <c r="L37" s="21"/>
      <c r="M37" s="21"/>
      <c r="N37" s="20"/>
    </row>
    <row r="38" hidden="true" spans="1:14">
      <c r="A38" s="19" t="s">
        <v>162</v>
      </c>
      <c r="B38" s="13">
        <f t="shared" si="10"/>
        <v>30</v>
      </c>
      <c r="C38" s="7">
        <f t="shared" si="11"/>
        <v>30</v>
      </c>
      <c r="D38" s="17"/>
      <c r="E38" s="21">
        <v>30</v>
      </c>
      <c r="F38" s="21"/>
      <c r="G38" s="21"/>
      <c r="H38" s="22"/>
      <c r="I38" s="25"/>
      <c r="J38" s="21"/>
      <c r="K38" s="21"/>
      <c r="L38" s="21"/>
      <c r="M38" s="21"/>
      <c r="N38" s="20"/>
    </row>
    <row r="39" spans="1:14">
      <c r="A39" s="12" t="s">
        <v>37</v>
      </c>
      <c r="B39" s="13">
        <f t="shared" si="10"/>
        <v>3581.8</v>
      </c>
      <c r="C39" s="14">
        <f t="shared" si="11"/>
        <v>3167.8</v>
      </c>
      <c r="D39" s="15">
        <f>SUM(D40:D51)</f>
        <v>40</v>
      </c>
      <c r="E39" s="15">
        <f t="shared" ref="E39:M39" si="14">SUM(E40:E51)</f>
        <v>1270</v>
      </c>
      <c r="F39" s="15">
        <f t="shared" si="14"/>
        <v>820</v>
      </c>
      <c r="G39" s="15">
        <f t="shared" si="14"/>
        <v>1037.8</v>
      </c>
      <c r="H39" s="15"/>
      <c r="I39" s="15">
        <f>SUM(J39:N39)</f>
        <v>414</v>
      </c>
      <c r="J39" s="15"/>
      <c r="K39" s="15"/>
      <c r="L39" s="15">
        <f t="shared" si="14"/>
        <v>114</v>
      </c>
      <c r="M39" s="15">
        <f t="shared" si="14"/>
        <v>300</v>
      </c>
      <c r="N39" s="15"/>
    </row>
    <row r="40" hidden="true" spans="1:14">
      <c r="A40" s="16" t="s">
        <v>19</v>
      </c>
      <c r="B40" s="13">
        <f t="shared" si="10"/>
        <v>20</v>
      </c>
      <c r="C40" s="7"/>
      <c r="D40" s="17"/>
      <c r="E40" s="21"/>
      <c r="F40" s="21"/>
      <c r="G40" s="21"/>
      <c r="H40" s="22"/>
      <c r="I40" s="25">
        <f t="shared" ref="I40:I52" si="15">SUM(J40:N40)</f>
        <v>20</v>
      </c>
      <c r="J40" s="21"/>
      <c r="K40" s="21"/>
      <c r="L40" s="21"/>
      <c r="M40" s="21">
        <v>20</v>
      </c>
      <c r="N40" s="21"/>
    </row>
    <row r="41" hidden="true" spans="1:14">
      <c r="A41" s="16" t="s">
        <v>163</v>
      </c>
      <c r="B41" s="13">
        <f t="shared" si="10"/>
        <v>10</v>
      </c>
      <c r="C41" s="7">
        <f t="shared" si="11"/>
        <v>10</v>
      </c>
      <c r="D41" s="17"/>
      <c r="E41" s="21"/>
      <c r="F41" s="21"/>
      <c r="G41" s="21">
        <v>10</v>
      </c>
      <c r="H41" s="22"/>
      <c r="I41" s="25"/>
      <c r="J41" s="21"/>
      <c r="K41" s="21"/>
      <c r="L41" s="21"/>
      <c r="M41" s="21"/>
      <c r="N41" s="21"/>
    </row>
    <row r="42" hidden="true" spans="1:14">
      <c r="A42" s="16" t="s">
        <v>38</v>
      </c>
      <c r="B42" s="13">
        <f t="shared" si="10"/>
        <v>30</v>
      </c>
      <c r="C42" s="7">
        <f t="shared" si="11"/>
        <v>10</v>
      </c>
      <c r="D42" s="17"/>
      <c r="E42" s="21"/>
      <c r="F42" s="21"/>
      <c r="G42" s="21">
        <v>10</v>
      </c>
      <c r="H42" s="22"/>
      <c r="I42" s="25">
        <f t="shared" si="15"/>
        <v>20</v>
      </c>
      <c r="J42" s="21"/>
      <c r="K42" s="21"/>
      <c r="L42" s="21"/>
      <c r="M42" s="21">
        <v>20</v>
      </c>
      <c r="N42" s="21"/>
    </row>
    <row r="43" hidden="true" spans="1:14">
      <c r="A43" s="16" t="s">
        <v>39</v>
      </c>
      <c r="B43" s="13">
        <f t="shared" si="10"/>
        <v>61.6</v>
      </c>
      <c r="C43" s="7">
        <f t="shared" si="11"/>
        <v>61.6</v>
      </c>
      <c r="D43" s="17"/>
      <c r="E43" s="21"/>
      <c r="F43" s="21"/>
      <c r="G43" s="21">
        <v>61.6</v>
      </c>
      <c r="H43" s="22"/>
      <c r="I43" s="25"/>
      <c r="J43" s="21"/>
      <c r="K43" s="21"/>
      <c r="L43" s="21"/>
      <c r="M43" s="21"/>
      <c r="N43" s="21"/>
    </row>
    <row r="44" hidden="true" spans="1:14">
      <c r="A44" s="16" t="s">
        <v>40</v>
      </c>
      <c r="B44" s="13">
        <f t="shared" si="10"/>
        <v>319</v>
      </c>
      <c r="C44" s="7">
        <f t="shared" si="11"/>
        <v>319</v>
      </c>
      <c r="D44" s="17"/>
      <c r="E44" s="21">
        <v>200</v>
      </c>
      <c r="F44" s="21"/>
      <c r="G44" s="21">
        <v>119</v>
      </c>
      <c r="H44" s="22"/>
      <c r="I44" s="25"/>
      <c r="J44" s="21"/>
      <c r="K44" s="21"/>
      <c r="L44" s="21"/>
      <c r="M44" s="21"/>
      <c r="N44" s="21"/>
    </row>
    <row r="45" hidden="true" spans="1:14">
      <c r="A45" s="16" t="s">
        <v>41</v>
      </c>
      <c r="B45" s="13">
        <f t="shared" si="10"/>
        <v>144</v>
      </c>
      <c r="C45" s="7">
        <f t="shared" si="11"/>
        <v>144</v>
      </c>
      <c r="D45" s="17"/>
      <c r="E45" s="21">
        <v>90</v>
      </c>
      <c r="F45" s="21"/>
      <c r="G45" s="21">
        <v>54</v>
      </c>
      <c r="H45" s="22"/>
      <c r="I45" s="25"/>
      <c r="J45" s="21"/>
      <c r="K45" s="21"/>
      <c r="L45" s="21"/>
      <c r="M45" s="21"/>
      <c r="N45" s="21"/>
    </row>
    <row r="46" hidden="true" spans="1:14">
      <c r="A46" s="16" t="s">
        <v>42</v>
      </c>
      <c r="B46" s="13">
        <f t="shared" si="10"/>
        <v>313.6</v>
      </c>
      <c r="C46" s="7">
        <f t="shared" si="11"/>
        <v>293.6</v>
      </c>
      <c r="D46" s="17"/>
      <c r="E46" s="21">
        <v>150</v>
      </c>
      <c r="F46" s="21"/>
      <c r="G46" s="21">
        <v>143.6</v>
      </c>
      <c r="H46" s="22"/>
      <c r="I46" s="25">
        <f t="shared" si="15"/>
        <v>20</v>
      </c>
      <c r="J46" s="21"/>
      <c r="K46" s="21"/>
      <c r="L46" s="21"/>
      <c r="M46" s="21">
        <v>20</v>
      </c>
      <c r="N46" s="21"/>
    </row>
    <row r="47" hidden="true" spans="1:14">
      <c r="A47" s="18" t="s">
        <v>43</v>
      </c>
      <c r="B47" s="13">
        <f t="shared" si="10"/>
        <v>149</v>
      </c>
      <c r="C47" s="7">
        <f t="shared" si="11"/>
        <v>149</v>
      </c>
      <c r="D47" s="17"/>
      <c r="E47" s="21"/>
      <c r="F47" s="21"/>
      <c r="G47" s="21">
        <v>149</v>
      </c>
      <c r="H47" s="22"/>
      <c r="I47" s="25"/>
      <c r="J47" s="21"/>
      <c r="K47" s="21"/>
      <c r="L47" s="21"/>
      <c r="M47" s="21"/>
      <c r="N47" s="21"/>
    </row>
    <row r="48" hidden="true" spans="1:14">
      <c r="A48" s="18" t="s">
        <v>44</v>
      </c>
      <c r="B48" s="13">
        <f t="shared" si="10"/>
        <v>75.4</v>
      </c>
      <c r="C48" s="7">
        <f t="shared" si="11"/>
        <v>75.4</v>
      </c>
      <c r="D48" s="17">
        <v>40</v>
      </c>
      <c r="E48" s="21"/>
      <c r="F48" s="21"/>
      <c r="G48" s="21">
        <v>35.4</v>
      </c>
      <c r="H48" s="22"/>
      <c r="I48" s="25"/>
      <c r="J48" s="21"/>
      <c r="K48" s="21"/>
      <c r="L48" s="21"/>
      <c r="M48" s="21"/>
      <c r="N48" s="21"/>
    </row>
    <row r="49" hidden="true" spans="1:14">
      <c r="A49" s="18" t="s">
        <v>45</v>
      </c>
      <c r="B49" s="13">
        <f t="shared" si="10"/>
        <v>546.6</v>
      </c>
      <c r="C49" s="7">
        <f t="shared" si="11"/>
        <v>516.6</v>
      </c>
      <c r="D49" s="17"/>
      <c r="E49" s="21">
        <v>150</v>
      </c>
      <c r="F49" s="21">
        <v>260</v>
      </c>
      <c r="G49" s="21">
        <v>106.6</v>
      </c>
      <c r="H49" s="22"/>
      <c r="I49" s="25">
        <f t="shared" si="15"/>
        <v>30</v>
      </c>
      <c r="J49" s="21"/>
      <c r="K49" s="21"/>
      <c r="L49" s="21">
        <v>30</v>
      </c>
      <c r="M49" s="21"/>
      <c r="N49" s="21"/>
    </row>
    <row r="50" hidden="true" spans="1:14">
      <c r="A50" s="18" t="s">
        <v>46</v>
      </c>
      <c r="B50" s="13">
        <f t="shared" si="10"/>
        <v>937</v>
      </c>
      <c r="C50" s="7">
        <f t="shared" si="11"/>
        <v>803</v>
      </c>
      <c r="D50" s="17"/>
      <c r="E50" s="23">
        <v>330</v>
      </c>
      <c r="F50" s="21">
        <v>280</v>
      </c>
      <c r="G50" s="21">
        <v>193</v>
      </c>
      <c r="H50" s="22"/>
      <c r="I50" s="25">
        <f t="shared" si="15"/>
        <v>134</v>
      </c>
      <c r="J50" s="21"/>
      <c r="K50" s="21"/>
      <c r="L50" s="21">
        <v>54</v>
      </c>
      <c r="M50" s="21">
        <v>80</v>
      </c>
      <c r="N50" s="21"/>
    </row>
    <row r="51" hidden="true" spans="1:14">
      <c r="A51" s="18" t="s">
        <v>47</v>
      </c>
      <c r="B51" s="13">
        <f t="shared" si="10"/>
        <v>975.6</v>
      </c>
      <c r="C51" s="7">
        <f t="shared" si="11"/>
        <v>785.6</v>
      </c>
      <c r="D51" s="17"/>
      <c r="E51" s="23">
        <v>350</v>
      </c>
      <c r="F51" s="21">
        <v>280</v>
      </c>
      <c r="G51" s="21">
        <v>155.6</v>
      </c>
      <c r="H51" s="22"/>
      <c r="I51" s="25">
        <f t="shared" si="15"/>
        <v>190</v>
      </c>
      <c r="J51" s="21"/>
      <c r="K51" s="21"/>
      <c r="L51" s="21">
        <v>30</v>
      </c>
      <c r="M51" s="21">
        <v>160</v>
      </c>
      <c r="N51" s="21"/>
    </row>
    <row r="52" spans="1:14">
      <c r="A52" s="12" t="s">
        <v>48</v>
      </c>
      <c r="B52" s="13">
        <f t="shared" si="10"/>
        <v>5929.8</v>
      </c>
      <c r="C52" s="14">
        <f t="shared" si="11"/>
        <v>5219.8</v>
      </c>
      <c r="D52" s="15"/>
      <c r="E52" s="15">
        <f>SUM(E53:E63)</f>
        <v>2680</v>
      </c>
      <c r="F52" s="15">
        <f t="shared" ref="F52:N52" si="16">SUM(F53:F63)</f>
        <v>1060</v>
      </c>
      <c r="G52" s="15">
        <f t="shared" si="16"/>
        <v>1479.8</v>
      </c>
      <c r="H52" s="15"/>
      <c r="I52" s="15">
        <f t="shared" si="15"/>
        <v>710</v>
      </c>
      <c r="J52" s="15"/>
      <c r="K52" s="15"/>
      <c r="L52" s="15">
        <f t="shared" si="16"/>
        <v>230</v>
      </c>
      <c r="M52" s="15">
        <f t="shared" si="16"/>
        <v>370</v>
      </c>
      <c r="N52" s="15">
        <f t="shared" si="16"/>
        <v>110</v>
      </c>
    </row>
    <row r="53" hidden="true" spans="1:14">
      <c r="A53" s="18" t="s">
        <v>19</v>
      </c>
      <c r="B53" s="13">
        <f t="shared" si="10"/>
        <v>110</v>
      </c>
      <c r="C53" s="7"/>
      <c r="D53" s="17"/>
      <c r="E53" s="21"/>
      <c r="F53" s="21"/>
      <c r="G53" s="21"/>
      <c r="H53" s="22"/>
      <c r="I53" s="26">
        <f t="shared" ref="I53:I62" si="17">SUM(J53:N53)</f>
        <v>110</v>
      </c>
      <c r="J53" s="21"/>
      <c r="K53" s="21"/>
      <c r="L53" s="21"/>
      <c r="M53" s="21"/>
      <c r="N53" s="21">
        <v>110</v>
      </c>
    </row>
    <row r="54" hidden="true" spans="1:14">
      <c r="A54" s="18" t="s">
        <v>49</v>
      </c>
      <c r="B54" s="13">
        <f t="shared" si="10"/>
        <v>585.2</v>
      </c>
      <c r="C54" s="7">
        <f t="shared" si="11"/>
        <v>585.2</v>
      </c>
      <c r="D54" s="17"/>
      <c r="E54" s="21">
        <v>340</v>
      </c>
      <c r="F54" s="21">
        <v>100</v>
      </c>
      <c r="G54" s="21">
        <v>145.2</v>
      </c>
      <c r="H54" s="22"/>
      <c r="I54" s="26"/>
      <c r="J54" s="21"/>
      <c r="K54" s="21"/>
      <c r="L54" s="21"/>
      <c r="M54" s="21"/>
      <c r="N54" s="21"/>
    </row>
    <row r="55" hidden="true" spans="1:14">
      <c r="A55" s="18" t="s">
        <v>50</v>
      </c>
      <c r="B55" s="13">
        <f t="shared" si="10"/>
        <v>227</v>
      </c>
      <c r="C55" s="7">
        <f t="shared" si="11"/>
        <v>227</v>
      </c>
      <c r="D55" s="17"/>
      <c r="E55" s="21"/>
      <c r="F55" s="21">
        <v>100</v>
      </c>
      <c r="G55" s="21">
        <v>127</v>
      </c>
      <c r="H55" s="22"/>
      <c r="I55" s="26"/>
      <c r="J55" s="21"/>
      <c r="K55" s="21"/>
      <c r="L55" s="21"/>
      <c r="M55" s="21"/>
      <c r="N55" s="21"/>
    </row>
    <row r="56" hidden="true" spans="1:14">
      <c r="A56" s="18" t="s">
        <v>51</v>
      </c>
      <c r="B56" s="13">
        <f t="shared" si="10"/>
        <v>117.6</v>
      </c>
      <c r="C56" s="7">
        <f t="shared" si="11"/>
        <v>87.6</v>
      </c>
      <c r="D56" s="17"/>
      <c r="E56" s="21"/>
      <c r="F56" s="21"/>
      <c r="G56" s="21">
        <v>87.6</v>
      </c>
      <c r="H56" s="22"/>
      <c r="I56" s="26">
        <f t="shared" si="17"/>
        <v>30</v>
      </c>
      <c r="J56" s="21"/>
      <c r="K56" s="21"/>
      <c r="L56" s="21">
        <v>30</v>
      </c>
      <c r="M56" s="21"/>
      <c r="N56" s="21"/>
    </row>
    <row r="57" hidden="true" spans="1:14">
      <c r="A57" s="18" t="s">
        <v>52</v>
      </c>
      <c r="B57" s="13">
        <f t="shared" si="10"/>
        <v>661</v>
      </c>
      <c r="C57" s="7">
        <f t="shared" si="11"/>
        <v>601</v>
      </c>
      <c r="D57" s="17"/>
      <c r="E57" s="21">
        <v>300</v>
      </c>
      <c r="F57" s="21">
        <v>200</v>
      </c>
      <c r="G57" s="21">
        <v>101</v>
      </c>
      <c r="H57" s="22"/>
      <c r="I57" s="26">
        <f t="shared" si="17"/>
        <v>60</v>
      </c>
      <c r="J57" s="21"/>
      <c r="K57" s="21"/>
      <c r="L57" s="21">
        <v>60</v>
      </c>
      <c r="M57" s="21"/>
      <c r="N57" s="21"/>
    </row>
    <row r="58" hidden="true" spans="1:14">
      <c r="A58" s="18" t="s">
        <v>53</v>
      </c>
      <c r="B58" s="13">
        <f t="shared" si="10"/>
        <v>625.2</v>
      </c>
      <c r="C58" s="7">
        <f t="shared" si="11"/>
        <v>555.2</v>
      </c>
      <c r="D58" s="17"/>
      <c r="E58" s="23">
        <v>300</v>
      </c>
      <c r="F58" s="21"/>
      <c r="G58" s="21">
        <v>255.2</v>
      </c>
      <c r="H58" s="22"/>
      <c r="I58" s="26">
        <f t="shared" si="17"/>
        <v>70</v>
      </c>
      <c r="J58" s="21"/>
      <c r="K58" s="21"/>
      <c r="L58" s="21"/>
      <c r="M58" s="21">
        <v>70</v>
      </c>
      <c r="N58" s="21"/>
    </row>
    <row r="59" hidden="true" spans="1:14">
      <c r="A59" s="18" t="s">
        <v>54</v>
      </c>
      <c r="B59" s="13">
        <f t="shared" si="10"/>
        <v>1052</v>
      </c>
      <c r="C59" s="7">
        <f t="shared" si="11"/>
        <v>912</v>
      </c>
      <c r="D59" s="17"/>
      <c r="E59" s="23">
        <v>540</v>
      </c>
      <c r="F59" s="21">
        <v>240</v>
      </c>
      <c r="G59" s="21">
        <v>132</v>
      </c>
      <c r="H59" s="22"/>
      <c r="I59" s="26">
        <f t="shared" si="17"/>
        <v>140</v>
      </c>
      <c r="J59" s="21"/>
      <c r="K59" s="21"/>
      <c r="L59" s="21">
        <v>60</v>
      </c>
      <c r="M59" s="21">
        <v>80</v>
      </c>
      <c r="N59" s="21"/>
    </row>
    <row r="60" hidden="true" spans="1:14">
      <c r="A60" s="18" t="s">
        <v>55</v>
      </c>
      <c r="B60" s="13">
        <f t="shared" si="10"/>
        <v>712.6</v>
      </c>
      <c r="C60" s="7">
        <f t="shared" si="11"/>
        <v>632.6</v>
      </c>
      <c r="D60" s="17"/>
      <c r="E60" s="23">
        <v>300</v>
      </c>
      <c r="F60" s="21">
        <v>160</v>
      </c>
      <c r="G60" s="21">
        <v>172.6</v>
      </c>
      <c r="H60" s="22"/>
      <c r="I60" s="26">
        <f t="shared" si="17"/>
        <v>80</v>
      </c>
      <c r="J60" s="21"/>
      <c r="K60" s="21"/>
      <c r="L60" s="21"/>
      <c r="M60" s="21">
        <v>80</v>
      </c>
      <c r="N60" s="21"/>
    </row>
    <row r="61" hidden="true" spans="1:14">
      <c r="A61" s="18" t="s">
        <v>56</v>
      </c>
      <c r="B61" s="13">
        <f t="shared" si="10"/>
        <v>691.8</v>
      </c>
      <c r="C61" s="7">
        <f t="shared" si="11"/>
        <v>631.8</v>
      </c>
      <c r="D61" s="17"/>
      <c r="E61" s="23">
        <v>300</v>
      </c>
      <c r="F61" s="21">
        <v>160</v>
      </c>
      <c r="G61" s="21">
        <v>171.8</v>
      </c>
      <c r="H61" s="22"/>
      <c r="I61" s="26">
        <f t="shared" si="17"/>
        <v>60</v>
      </c>
      <c r="J61" s="21"/>
      <c r="K61" s="21"/>
      <c r="L61" s="21"/>
      <c r="M61" s="21">
        <v>60</v>
      </c>
      <c r="N61" s="21"/>
    </row>
    <row r="62" hidden="true" spans="1:14">
      <c r="A62" s="18" t="s">
        <v>57</v>
      </c>
      <c r="B62" s="13">
        <f t="shared" si="10"/>
        <v>741.4</v>
      </c>
      <c r="C62" s="7">
        <f t="shared" si="11"/>
        <v>581.4</v>
      </c>
      <c r="D62" s="17"/>
      <c r="E62" s="23">
        <v>300</v>
      </c>
      <c r="F62" s="21">
        <v>100</v>
      </c>
      <c r="G62" s="21">
        <v>181.4</v>
      </c>
      <c r="H62" s="22"/>
      <c r="I62" s="26">
        <f t="shared" si="17"/>
        <v>160</v>
      </c>
      <c r="J62" s="21"/>
      <c r="K62" s="21"/>
      <c r="L62" s="21">
        <v>80</v>
      </c>
      <c r="M62" s="21">
        <v>80</v>
      </c>
      <c r="N62" s="21"/>
    </row>
    <row r="63" hidden="true" spans="1:14">
      <c r="A63" s="19" t="s">
        <v>58</v>
      </c>
      <c r="B63" s="13">
        <f t="shared" si="10"/>
        <v>406</v>
      </c>
      <c r="C63" s="7">
        <f t="shared" si="11"/>
        <v>406</v>
      </c>
      <c r="D63" s="17"/>
      <c r="E63" s="23">
        <v>300</v>
      </c>
      <c r="F63" s="21"/>
      <c r="G63" s="21">
        <v>106</v>
      </c>
      <c r="H63" s="22"/>
      <c r="I63" s="26"/>
      <c r="J63" s="21"/>
      <c r="K63" s="21"/>
      <c r="L63" s="21"/>
      <c r="M63" s="21"/>
      <c r="N63" s="21"/>
    </row>
    <row r="64" spans="1:14">
      <c r="A64" s="12" t="s">
        <v>60</v>
      </c>
      <c r="B64" s="13">
        <f t="shared" si="10"/>
        <v>14135.4</v>
      </c>
      <c r="C64" s="14">
        <f t="shared" si="11"/>
        <v>13465.4</v>
      </c>
      <c r="D64" s="15">
        <f>SUM(D65:D82)</f>
        <v>375</v>
      </c>
      <c r="E64" s="15">
        <f t="shared" ref="E64:N64" si="18">SUM(E65:E82)</f>
        <v>2279</v>
      </c>
      <c r="F64" s="15">
        <f t="shared" si="18"/>
        <v>1480</v>
      </c>
      <c r="G64" s="15">
        <f t="shared" si="18"/>
        <v>9331.4</v>
      </c>
      <c r="H64" s="15"/>
      <c r="I64" s="15">
        <f>SUM(J64:N64)</f>
        <v>670</v>
      </c>
      <c r="J64" s="15"/>
      <c r="K64" s="15">
        <f t="shared" si="18"/>
        <v>50</v>
      </c>
      <c r="L64" s="15">
        <f t="shared" si="18"/>
        <v>300</v>
      </c>
      <c r="M64" s="15">
        <f t="shared" si="18"/>
        <v>110</v>
      </c>
      <c r="N64" s="15">
        <f t="shared" si="18"/>
        <v>210</v>
      </c>
    </row>
    <row r="65" hidden="true" spans="1:14">
      <c r="A65" s="32" t="s">
        <v>19</v>
      </c>
      <c r="B65" s="13">
        <f t="shared" si="10"/>
        <v>50</v>
      </c>
      <c r="C65" s="7"/>
      <c r="D65" s="17"/>
      <c r="E65" s="21"/>
      <c r="F65" s="21"/>
      <c r="G65" s="21"/>
      <c r="H65" s="22"/>
      <c r="I65" s="25">
        <f t="shared" ref="I65:I83" si="19">SUM(J65:N65)</f>
        <v>50</v>
      </c>
      <c r="J65" s="20"/>
      <c r="K65" s="21">
        <v>50</v>
      </c>
      <c r="L65" s="21"/>
      <c r="M65" s="21"/>
      <c r="N65" s="21"/>
    </row>
    <row r="66" hidden="true" spans="1:14">
      <c r="A66" s="32" t="s">
        <v>61</v>
      </c>
      <c r="B66" s="13">
        <f t="shared" si="10"/>
        <v>1198.4</v>
      </c>
      <c r="C66" s="7">
        <f t="shared" si="11"/>
        <v>1198.4</v>
      </c>
      <c r="D66" s="17"/>
      <c r="E66" s="21"/>
      <c r="F66" s="21"/>
      <c r="G66" s="21">
        <v>1198.4</v>
      </c>
      <c r="H66" s="22"/>
      <c r="I66" s="25"/>
      <c r="J66" s="20"/>
      <c r="K66" s="21"/>
      <c r="L66" s="21"/>
      <c r="M66" s="21"/>
      <c r="N66" s="21"/>
    </row>
    <row r="67" hidden="true" spans="1:14">
      <c r="A67" s="32" t="s">
        <v>62</v>
      </c>
      <c r="B67" s="13">
        <f t="shared" si="10"/>
        <v>1642.2</v>
      </c>
      <c r="C67" s="7">
        <f t="shared" si="11"/>
        <v>1642.2</v>
      </c>
      <c r="D67" s="17"/>
      <c r="E67" s="21">
        <v>300</v>
      </c>
      <c r="F67" s="21"/>
      <c r="G67" s="21">
        <v>1342.2</v>
      </c>
      <c r="H67" s="22"/>
      <c r="I67" s="25"/>
      <c r="J67" s="20"/>
      <c r="K67" s="21"/>
      <c r="L67" s="21"/>
      <c r="M67" s="21"/>
      <c r="N67" s="21"/>
    </row>
    <row r="68" hidden="true" spans="1:14">
      <c r="A68" s="32" t="s">
        <v>63</v>
      </c>
      <c r="B68" s="13">
        <f t="shared" si="10"/>
        <v>1371</v>
      </c>
      <c r="C68" s="7">
        <f t="shared" si="11"/>
        <v>1371</v>
      </c>
      <c r="D68" s="17"/>
      <c r="E68" s="21">
        <v>240</v>
      </c>
      <c r="F68" s="21"/>
      <c r="G68" s="21">
        <v>1131</v>
      </c>
      <c r="H68" s="22"/>
      <c r="I68" s="25"/>
      <c r="J68" s="20"/>
      <c r="K68" s="21"/>
      <c r="L68" s="21"/>
      <c r="M68" s="21"/>
      <c r="N68" s="21"/>
    </row>
    <row r="69" hidden="true" spans="1:14">
      <c r="A69" s="32" t="s">
        <v>64</v>
      </c>
      <c r="B69" s="13">
        <f t="shared" si="10"/>
        <v>1531.2</v>
      </c>
      <c r="C69" s="7">
        <f t="shared" si="11"/>
        <v>1531.2</v>
      </c>
      <c r="D69" s="17"/>
      <c r="E69" s="21">
        <v>300</v>
      </c>
      <c r="F69" s="21"/>
      <c r="G69" s="21">
        <v>1231.2</v>
      </c>
      <c r="H69" s="22"/>
      <c r="I69" s="25"/>
      <c r="J69" s="20"/>
      <c r="K69" s="21"/>
      <c r="L69" s="21"/>
      <c r="M69" s="21"/>
      <c r="N69" s="21"/>
    </row>
    <row r="70" hidden="true" spans="1:14">
      <c r="A70" s="32" t="s">
        <v>65</v>
      </c>
      <c r="B70" s="13">
        <f t="shared" si="10"/>
        <v>258.6</v>
      </c>
      <c r="C70" s="7">
        <f t="shared" si="11"/>
        <v>258.6</v>
      </c>
      <c r="D70" s="17"/>
      <c r="E70" s="21"/>
      <c r="F70" s="21">
        <v>200</v>
      </c>
      <c r="G70" s="21">
        <v>58.6</v>
      </c>
      <c r="H70" s="22"/>
      <c r="I70" s="25"/>
      <c r="J70" s="20"/>
      <c r="K70" s="21"/>
      <c r="L70" s="21"/>
      <c r="M70" s="21"/>
      <c r="N70" s="21"/>
    </row>
    <row r="71" hidden="true" spans="1:14">
      <c r="A71" s="32" t="s">
        <v>66</v>
      </c>
      <c r="B71" s="13">
        <f t="shared" si="10"/>
        <v>414</v>
      </c>
      <c r="C71" s="7">
        <f t="shared" si="11"/>
        <v>374</v>
      </c>
      <c r="D71" s="17"/>
      <c r="E71" s="21"/>
      <c r="F71" s="21">
        <v>200</v>
      </c>
      <c r="G71" s="21">
        <v>174</v>
      </c>
      <c r="H71" s="22"/>
      <c r="I71" s="25">
        <f t="shared" si="19"/>
        <v>40</v>
      </c>
      <c r="J71" s="20"/>
      <c r="K71" s="21"/>
      <c r="L71" s="21"/>
      <c r="M71" s="21">
        <v>40</v>
      </c>
      <c r="N71" s="21"/>
    </row>
    <row r="72" hidden="true" spans="1:14">
      <c r="A72" s="32" t="s">
        <v>67</v>
      </c>
      <c r="B72" s="13">
        <f t="shared" si="10"/>
        <v>252.4</v>
      </c>
      <c r="C72" s="7">
        <f t="shared" si="11"/>
        <v>232.4</v>
      </c>
      <c r="D72" s="17"/>
      <c r="E72" s="21"/>
      <c r="F72" s="21">
        <v>160</v>
      </c>
      <c r="G72" s="21">
        <v>72.4</v>
      </c>
      <c r="H72" s="22"/>
      <c r="I72" s="25">
        <f t="shared" si="19"/>
        <v>20</v>
      </c>
      <c r="J72" s="20"/>
      <c r="K72" s="21"/>
      <c r="L72" s="21"/>
      <c r="M72" s="21">
        <v>20</v>
      </c>
      <c r="N72" s="21"/>
    </row>
    <row r="73" hidden="true" spans="1:14">
      <c r="A73" s="32" t="s">
        <v>68</v>
      </c>
      <c r="B73" s="13">
        <f t="shared" si="10"/>
        <v>692.8</v>
      </c>
      <c r="C73" s="7">
        <f t="shared" si="11"/>
        <v>442.8</v>
      </c>
      <c r="D73" s="32">
        <v>85</v>
      </c>
      <c r="E73" s="21"/>
      <c r="F73" s="21">
        <v>260</v>
      </c>
      <c r="G73" s="21">
        <v>97.8</v>
      </c>
      <c r="H73" s="22"/>
      <c r="I73" s="25">
        <f t="shared" si="19"/>
        <v>250</v>
      </c>
      <c r="J73" s="20"/>
      <c r="K73" s="21"/>
      <c r="L73" s="21">
        <v>120</v>
      </c>
      <c r="M73" s="21">
        <v>20</v>
      </c>
      <c r="N73" s="21">
        <v>110</v>
      </c>
    </row>
    <row r="74" hidden="true" spans="1:14">
      <c r="A74" s="32" t="s">
        <v>69</v>
      </c>
      <c r="B74" s="13">
        <f t="shared" si="10"/>
        <v>2203.2</v>
      </c>
      <c r="C74" s="7">
        <f t="shared" si="11"/>
        <v>2203.2</v>
      </c>
      <c r="D74" s="32">
        <v>40</v>
      </c>
      <c r="E74" s="21">
        <v>300</v>
      </c>
      <c r="F74" s="21"/>
      <c r="G74" s="21">
        <v>1863.2</v>
      </c>
      <c r="H74" s="22"/>
      <c r="I74" s="25"/>
      <c r="J74" s="20"/>
      <c r="K74" s="21"/>
      <c r="L74" s="21"/>
      <c r="M74" s="21"/>
      <c r="N74" s="21"/>
    </row>
    <row r="75" hidden="true" spans="1:14">
      <c r="A75" s="32" t="s">
        <v>70</v>
      </c>
      <c r="B75" s="13">
        <f t="shared" si="10"/>
        <v>418.2</v>
      </c>
      <c r="C75" s="7">
        <f t="shared" si="11"/>
        <v>418.2</v>
      </c>
      <c r="D75" s="32">
        <v>40</v>
      </c>
      <c r="E75" s="21"/>
      <c r="F75" s="21"/>
      <c r="G75" s="21">
        <v>378.2</v>
      </c>
      <c r="H75" s="22"/>
      <c r="I75" s="25"/>
      <c r="J75" s="20"/>
      <c r="K75" s="21"/>
      <c r="L75" s="21"/>
      <c r="M75" s="21"/>
      <c r="N75" s="21"/>
    </row>
    <row r="76" hidden="true" spans="1:14">
      <c r="A76" s="32" t="s">
        <v>164</v>
      </c>
      <c r="B76" s="13">
        <f t="shared" si="10"/>
        <v>260</v>
      </c>
      <c r="C76" s="7">
        <f t="shared" si="11"/>
        <v>260</v>
      </c>
      <c r="D76" s="32">
        <v>100</v>
      </c>
      <c r="E76" s="21"/>
      <c r="F76" s="21">
        <v>160</v>
      </c>
      <c r="G76" s="21"/>
      <c r="H76" s="22"/>
      <c r="I76" s="25"/>
      <c r="J76" s="20"/>
      <c r="K76" s="21"/>
      <c r="L76" s="21"/>
      <c r="M76" s="21"/>
      <c r="N76" s="21"/>
    </row>
    <row r="77" hidden="true" spans="1:14">
      <c r="A77" s="32" t="s">
        <v>165</v>
      </c>
      <c r="B77" s="13">
        <f t="shared" si="10"/>
        <v>350</v>
      </c>
      <c r="C77" s="7">
        <f t="shared" si="11"/>
        <v>350</v>
      </c>
      <c r="D77" s="32">
        <v>40</v>
      </c>
      <c r="E77" s="21">
        <v>150</v>
      </c>
      <c r="F77" s="21">
        <v>160</v>
      </c>
      <c r="G77" s="21"/>
      <c r="H77" s="22"/>
      <c r="I77" s="25"/>
      <c r="J77" s="20"/>
      <c r="K77" s="21"/>
      <c r="L77" s="21"/>
      <c r="M77" s="21"/>
      <c r="N77" s="21"/>
    </row>
    <row r="78" hidden="true" spans="1:14">
      <c r="A78" s="32" t="s">
        <v>166</v>
      </c>
      <c r="B78" s="13">
        <f t="shared" si="10"/>
        <v>530</v>
      </c>
      <c r="C78" s="7">
        <f t="shared" si="11"/>
        <v>430</v>
      </c>
      <c r="D78" s="32"/>
      <c r="E78" s="21">
        <v>270</v>
      </c>
      <c r="F78" s="21">
        <v>160</v>
      </c>
      <c r="G78" s="21"/>
      <c r="H78" s="22"/>
      <c r="I78" s="25">
        <f t="shared" si="19"/>
        <v>100</v>
      </c>
      <c r="J78" s="20"/>
      <c r="K78" s="21"/>
      <c r="L78" s="21"/>
      <c r="M78" s="21"/>
      <c r="N78" s="21">
        <v>100</v>
      </c>
    </row>
    <row r="79" hidden="true" spans="1:14">
      <c r="A79" s="32" t="s">
        <v>167</v>
      </c>
      <c r="B79" s="13">
        <f t="shared" si="10"/>
        <v>600</v>
      </c>
      <c r="C79" s="7">
        <f t="shared" si="11"/>
        <v>450</v>
      </c>
      <c r="D79" s="32">
        <v>70</v>
      </c>
      <c r="E79" s="21">
        <v>200</v>
      </c>
      <c r="F79" s="21">
        <v>180</v>
      </c>
      <c r="G79" s="21"/>
      <c r="H79" s="22"/>
      <c r="I79" s="25">
        <f t="shared" si="19"/>
        <v>150</v>
      </c>
      <c r="J79" s="20"/>
      <c r="K79" s="21"/>
      <c r="L79" s="21">
        <v>150</v>
      </c>
      <c r="M79" s="21"/>
      <c r="N79" s="21"/>
    </row>
    <row r="80" hidden="true" spans="1:14">
      <c r="A80" s="18" t="s">
        <v>71</v>
      </c>
      <c r="B80" s="13">
        <f t="shared" si="10"/>
        <v>1233</v>
      </c>
      <c r="C80" s="7">
        <f t="shared" si="11"/>
        <v>1203</v>
      </c>
      <c r="D80" s="17"/>
      <c r="E80" s="23">
        <v>519</v>
      </c>
      <c r="F80" s="21"/>
      <c r="G80" s="21">
        <v>684</v>
      </c>
      <c r="H80" s="22"/>
      <c r="I80" s="25">
        <f t="shared" si="19"/>
        <v>30</v>
      </c>
      <c r="J80" s="20"/>
      <c r="K80" s="21"/>
      <c r="L80" s="21"/>
      <c r="M80" s="21">
        <v>30</v>
      </c>
      <c r="N80" s="21"/>
    </row>
    <row r="81" hidden="true" spans="1:14">
      <c r="A81" s="18" t="s">
        <v>72</v>
      </c>
      <c r="B81" s="13">
        <f t="shared" si="10"/>
        <v>784.6</v>
      </c>
      <c r="C81" s="7">
        <f t="shared" si="11"/>
        <v>784.6</v>
      </c>
      <c r="D81" s="17"/>
      <c r="E81" s="21"/>
      <c r="F81" s="21"/>
      <c r="G81" s="21">
        <v>784.6</v>
      </c>
      <c r="H81" s="22"/>
      <c r="I81" s="25"/>
      <c r="J81" s="20"/>
      <c r="K81" s="21"/>
      <c r="L81" s="21"/>
      <c r="M81" s="21"/>
      <c r="N81" s="21"/>
    </row>
    <row r="82" hidden="true" spans="1:14">
      <c r="A82" s="18" t="s">
        <v>73</v>
      </c>
      <c r="B82" s="13">
        <f t="shared" si="10"/>
        <v>345.8</v>
      </c>
      <c r="C82" s="7">
        <f t="shared" si="11"/>
        <v>315.8</v>
      </c>
      <c r="D82" s="17"/>
      <c r="E82" s="21"/>
      <c r="F82" s="21"/>
      <c r="G82" s="21">
        <v>315.8</v>
      </c>
      <c r="H82" s="22"/>
      <c r="I82" s="25">
        <f t="shared" si="19"/>
        <v>30</v>
      </c>
      <c r="J82" s="20"/>
      <c r="K82" s="21"/>
      <c r="L82" s="21">
        <v>30</v>
      </c>
      <c r="M82" s="21"/>
      <c r="N82" s="21"/>
    </row>
    <row r="83" spans="1:14">
      <c r="A83" s="12" t="s">
        <v>74</v>
      </c>
      <c r="B83" s="13">
        <f t="shared" si="10"/>
        <v>8302</v>
      </c>
      <c r="C83" s="14">
        <f t="shared" si="11"/>
        <v>7512</v>
      </c>
      <c r="D83" s="15">
        <f>SUM(D84:D96)</f>
        <v>110</v>
      </c>
      <c r="E83" s="15">
        <f t="shared" ref="E83:N83" si="20">SUM(E84:E96)</f>
        <v>1330</v>
      </c>
      <c r="F83" s="15">
        <f t="shared" si="20"/>
        <v>400</v>
      </c>
      <c r="G83" s="15">
        <f t="shared" si="20"/>
        <v>5578</v>
      </c>
      <c r="H83" s="15">
        <f t="shared" si="20"/>
        <v>94</v>
      </c>
      <c r="I83" s="15">
        <f t="shared" si="19"/>
        <v>790</v>
      </c>
      <c r="J83" s="15">
        <f t="shared" si="20"/>
        <v>350</v>
      </c>
      <c r="K83" s="15">
        <f t="shared" si="20"/>
        <v>80</v>
      </c>
      <c r="L83" s="15">
        <f t="shared" si="20"/>
        <v>200</v>
      </c>
      <c r="M83" s="15">
        <f t="shared" si="20"/>
        <v>60</v>
      </c>
      <c r="N83" s="15">
        <f t="shared" si="20"/>
        <v>100</v>
      </c>
    </row>
    <row r="84" hidden="true" spans="1:14">
      <c r="A84" s="32" t="s">
        <v>19</v>
      </c>
      <c r="B84" s="13">
        <f t="shared" ref="B84:B143" si="21">C84+I84</f>
        <v>254</v>
      </c>
      <c r="C84" s="7">
        <f t="shared" ref="C84:C143" si="22">D84+E84+F84+G84+H84</f>
        <v>154</v>
      </c>
      <c r="D84" s="17">
        <v>60</v>
      </c>
      <c r="E84" s="21"/>
      <c r="F84" s="21"/>
      <c r="G84" s="21"/>
      <c r="H84" s="22">
        <v>94</v>
      </c>
      <c r="I84" s="25">
        <f t="shared" ref="I84:I92" si="23">SUM(J84:N84)</f>
        <v>100</v>
      </c>
      <c r="J84" s="20"/>
      <c r="K84" s="21"/>
      <c r="L84" s="21"/>
      <c r="M84" s="21"/>
      <c r="N84" s="21">
        <v>100</v>
      </c>
    </row>
    <row r="85" hidden="true" spans="1:14">
      <c r="A85" s="32" t="s">
        <v>75</v>
      </c>
      <c r="B85" s="13">
        <f t="shared" si="21"/>
        <v>544.6</v>
      </c>
      <c r="C85" s="7">
        <f t="shared" si="22"/>
        <v>544.6</v>
      </c>
      <c r="D85" s="17"/>
      <c r="E85" s="21"/>
      <c r="F85" s="21"/>
      <c r="G85" s="21">
        <v>544.6</v>
      </c>
      <c r="H85" s="22"/>
      <c r="I85" s="25"/>
      <c r="J85" s="20"/>
      <c r="K85" s="21"/>
      <c r="L85" s="21"/>
      <c r="M85" s="21"/>
      <c r="N85" s="21"/>
    </row>
    <row r="86" hidden="true" spans="1:14">
      <c r="A86" s="32" t="s">
        <v>76</v>
      </c>
      <c r="B86" s="13">
        <f t="shared" si="21"/>
        <v>1258.4</v>
      </c>
      <c r="C86" s="7">
        <f t="shared" si="22"/>
        <v>828.4</v>
      </c>
      <c r="D86" s="17"/>
      <c r="E86" s="21"/>
      <c r="F86" s="21">
        <v>300</v>
      </c>
      <c r="G86" s="21">
        <v>528.4</v>
      </c>
      <c r="H86" s="22"/>
      <c r="I86" s="25">
        <f t="shared" si="23"/>
        <v>430</v>
      </c>
      <c r="J86" s="20">
        <v>350</v>
      </c>
      <c r="K86" s="21"/>
      <c r="L86" s="21">
        <v>80</v>
      </c>
      <c r="M86" s="21"/>
      <c r="N86" s="21"/>
    </row>
    <row r="87" hidden="true" spans="1:14">
      <c r="A87" s="32" t="s">
        <v>77</v>
      </c>
      <c r="B87" s="13">
        <f t="shared" si="21"/>
        <v>347.4</v>
      </c>
      <c r="C87" s="7">
        <f t="shared" si="22"/>
        <v>347.4</v>
      </c>
      <c r="D87" s="17"/>
      <c r="E87" s="21"/>
      <c r="F87" s="21"/>
      <c r="G87" s="21">
        <v>347.4</v>
      </c>
      <c r="H87" s="22"/>
      <c r="I87" s="25"/>
      <c r="J87" s="20"/>
      <c r="K87" s="21"/>
      <c r="L87" s="21"/>
      <c r="M87" s="21"/>
      <c r="N87" s="21"/>
    </row>
    <row r="88" hidden="true" spans="1:14">
      <c r="A88" s="32" t="s">
        <v>78</v>
      </c>
      <c r="B88" s="13">
        <f t="shared" si="21"/>
        <v>670.6</v>
      </c>
      <c r="C88" s="7">
        <f t="shared" si="22"/>
        <v>670.6</v>
      </c>
      <c r="D88" s="17">
        <v>50</v>
      </c>
      <c r="E88" s="21"/>
      <c r="F88" s="21"/>
      <c r="G88" s="21">
        <v>620.6</v>
      </c>
      <c r="H88" s="22"/>
      <c r="I88" s="25"/>
      <c r="J88" s="20"/>
      <c r="K88" s="21"/>
      <c r="L88" s="21"/>
      <c r="M88" s="21"/>
      <c r="N88" s="21"/>
    </row>
    <row r="89" hidden="true" spans="1:14">
      <c r="A89" s="18" t="s">
        <v>79</v>
      </c>
      <c r="B89" s="13">
        <f t="shared" si="21"/>
        <v>810.8</v>
      </c>
      <c r="C89" s="7">
        <f t="shared" si="22"/>
        <v>750.8</v>
      </c>
      <c r="D89" s="17"/>
      <c r="E89" s="23">
        <v>180</v>
      </c>
      <c r="F89" s="21"/>
      <c r="G89" s="21">
        <v>570.8</v>
      </c>
      <c r="H89" s="22"/>
      <c r="I89" s="25">
        <f t="shared" si="23"/>
        <v>60</v>
      </c>
      <c r="J89" s="20"/>
      <c r="K89" s="21"/>
      <c r="L89" s="21">
        <v>60</v>
      </c>
      <c r="M89" s="21"/>
      <c r="N89" s="21"/>
    </row>
    <row r="90" hidden="true" spans="1:14">
      <c r="A90" s="18" t="s">
        <v>168</v>
      </c>
      <c r="B90" s="13">
        <f t="shared" si="21"/>
        <v>623.2</v>
      </c>
      <c r="C90" s="7">
        <f t="shared" si="22"/>
        <v>563.2</v>
      </c>
      <c r="D90" s="17"/>
      <c r="E90" s="23">
        <v>150</v>
      </c>
      <c r="F90" s="21"/>
      <c r="G90" s="21">
        <v>413.2</v>
      </c>
      <c r="H90" s="22"/>
      <c r="I90" s="25">
        <f t="shared" si="23"/>
        <v>60</v>
      </c>
      <c r="J90" s="20"/>
      <c r="K90" s="21"/>
      <c r="L90" s="21">
        <v>60</v>
      </c>
      <c r="M90" s="21"/>
      <c r="N90" s="21"/>
    </row>
    <row r="91" hidden="true" spans="1:14">
      <c r="A91" s="18" t="s">
        <v>169</v>
      </c>
      <c r="B91" s="13">
        <f t="shared" si="21"/>
        <v>954.8</v>
      </c>
      <c r="C91" s="7">
        <f t="shared" si="22"/>
        <v>884.8</v>
      </c>
      <c r="D91" s="17"/>
      <c r="E91" s="23">
        <v>300</v>
      </c>
      <c r="F91" s="21"/>
      <c r="G91" s="21">
        <v>584.8</v>
      </c>
      <c r="H91" s="22"/>
      <c r="I91" s="25">
        <f t="shared" si="23"/>
        <v>70</v>
      </c>
      <c r="J91" s="20"/>
      <c r="K91" s="21">
        <v>40</v>
      </c>
      <c r="L91" s="21"/>
      <c r="M91" s="21">
        <v>30</v>
      </c>
      <c r="N91" s="21"/>
    </row>
    <row r="92" hidden="true" spans="1:14">
      <c r="A92" s="18" t="s">
        <v>80</v>
      </c>
      <c r="B92" s="13">
        <f t="shared" si="21"/>
        <v>901</v>
      </c>
      <c r="C92" s="7">
        <f t="shared" si="22"/>
        <v>831</v>
      </c>
      <c r="D92" s="17"/>
      <c r="E92" s="23">
        <v>300</v>
      </c>
      <c r="F92" s="21">
        <v>100</v>
      </c>
      <c r="G92" s="21">
        <v>431</v>
      </c>
      <c r="H92" s="22"/>
      <c r="I92" s="25">
        <f t="shared" si="23"/>
        <v>70</v>
      </c>
      <c r="J92" s="20"/>
      <c r="K92" s="21">
        <v>40</v>
      </c>
      <c r="L92" s="21"/>
      <c r="M92" s="21">
        <v>30</v>
      </c>
      <c r="N92" s="21"/>
    </row>
    <row r="93" hidden="true" spans="1:14">
      <c r="A93" s="18" t="s">
        <v>81</v>
      </c>
      <c r="B93" s="13">
        <f t="shared" si="21"/>
        <v>488.2</v>
      </c>
      <c r="C93" s="7">
        <f t="shared" si="22"/>
        <v>488.2</v>
      </c>
      <c r="D93" s="17"/>
      <c r="E93" s="23"/>
      <c r="F93" s="21"/>
      <c r="G93" s="21">
        <v>488.2</v>
      </c>
      <c r="H93" s="22"/>
      <c r="I93" s="25"/>
      <c r="J93" s="20"/>
      <c r="K93" s="21"/>
      <c r="L93" s="21"/>
      <c r="M93" s="21"/>
      <c r="N93" s="21"/>
    </row>
    <row r="94" hidden="true" spans="1:14">
      <c r="A94" s="18" t="s">
        <v>82</v>
      </c>
      <c r="B94" s="13">
        <f t="shared" si="21"/>
        <v>513.2</v>
      </c>
      <c r="C94" s="7">
        <f t="shared" si="22"/>
        <v>513.2</v>
      </c>
      <c r="D94" s="17"/>
      <c r="E94" s="23">
        <v>100</v>
      </c>
      <c r="F94" s="21"/>
      <c r="G94" s="21">
        <v>413.2</v>
      </c>
      <c r="H94" s="22"/>
      <c r="I94" s="25"/>
      <c r="J94" s="20"/>
      <c r="K94" s="21"/>
      <c r="L94" s="21"/>
      <c r="M94" s="21"/>
      <c r="N94" s="21"/>
    </row>
    <row r="95" hidden="true" spans="1:14">
      <c r="A95" s="18" t="s">
        <v>83</v>
      </c>
      <c r="B95" s="13">
        <f t="shared" si="21"/>
        <v>161.6</v>
      </c>
      <c r="C95" s="7">
        <f t="shared" si="22"/>
        <v>161.6</v>
      </c>
      <c r="D95" s="17"/>
      <c r="E95" s="23"/>
      <c r="F95" s="21"/>
      <c r="G95" s="21">
        <v>161.6</v>
      </c>
      <c r="H95" s="22"/>
      <c r="I95" s="25"/>
      <c r="J95" s="20"/>
      <c r="K95" s="21"/>
      <c r="L95" s="21"/>
      <c r="M95" s="21"/>
      <c r="N95" s="21"/>
    </row>
    <row r="96" hidden="true" spans="1:14">
      <c r="A96" s="18" t="s">
        <v>84</v>
      </c>
      <c r="B96" s="13">
        <f t="shared" si="21"/>
        <v>774.2</v>
      </c>
      <c r="C96" s="7">
        <f t="shared" si="22"/>
        <v>774.2</v>
      </c>
      <c r="D96" s="17"/>
      <c r="E96" s="23">
        <v>300</v>
      </c>
      <c r="F96" s="21"/>
      <c r="G96" s="21">
        <v>474.2</v>
      </c>
      <c r="H96" s="22"/>
      <c r="I96" s="25"/>
      <c r="J96" s="20"/>
      <c r="K96" s="21"/>
      <c r="L96" s="21"/>
      <c r="M96" s="21"/>
      <c r="N96" s="21"/>
    </row>
    <row r="97" spans="1:14">
      <c r="A97" s="12" t="s">
        <v>85</v>
      </c>
      <c r="B97" s="13">
        <f t="shared" si="21"/>
        <v>5240</v>
      </c>
      <c r="C97" s="14">
        <f t="shared" si="22"/>
        <v>4680</v>
      </c>
      <c r="D97" s="15">
        <f>SUM(D98:D109)</f>
        <v>75</v>
      </c>
      <c r="E97" s="15">
        <f t="shared" ref="E97:M97" si="24">SUM(E98:E109)</f>
        <v>1250</v>
      </c>
      <c r="F97" s="15">
        <f t="shared" si="24"/>
        <v>1000</v>
      </c>
      <c r="G97" s="15">
        <f t="shared" si="24"/>
        <v>2355</v>
      </c>
      <c r="H97" s="15"/>
      <c r="I97" s="15">
        <f>SUM(J97:N97)</f>
        <v>560</v>
      </c>
      <c r="J97" s="15"/>
      <c r="K97" s="15"/>
      <c r="L97" s="15">
        <f t="shared" si="24"/>
        <v>110</v>
      </c>
      <c r="M97" s="15">
        <f t="shared" si="24"/>
        <v>450</v>
      </c>
      <c r="N97" s="15"/>
    </row>
    <row r="98" hidden="true" spans="1:14">
      <c r="A98" s="18" t="s">
        <v>19</v>
      </c>
      <c r="B98" s="13">
        <f t="shared" si="21"/>
        <v>60</v>
      </c>
      <c r="C98" s="7"/>
      <c r="D98" s="17"/>
      <c r="E98" s="21"/>
      <c r="F98" s="21"/>
      <c r="G98" s="21"/>
      <c r="H98" s="22"/>
      <c r="I98" s="25">
        <f t="shared" ref="I98:I107" si="25">SUM(J98:N98)</f>
        <v>60</v>
      </c>
      <c r="J98" s="20"/>
      <c r="K98" s="21"/>
      <c r="L98" s="21">
        <v>60</v>
      </c>
      <c r="M98" s="21"/>
      <c r="N98" s="20"/>
    </row>
    <row r="99" hidden="true" spans="1:14">
      <c r="A99" s="18" t="s">
        <v>86</v>
      </c>
      <c r="B99" s="13">
        <f t="shared" si="21"/>
        <v>20</v>
      </c>
      <c r="C99" s="7">
        <f t="shared" si="22"/>
        <v>20</v>
      </c>
      <c r="D99" s="17"/>
      <c r="E99" s="21"/>
      <c r="F99" s="21"/>
      <c r="G99" s="21">
        <v>20</v>
      </c>
      <c r="H99" s="22"/>
      <c r="I99" s="25"/>
      <c r="J99" s="20"/>
      <c r="K99" s="21"/>
      <c r="L99" s="21"/>
      <c r="M99" s="21"/>
      <c r="N99" s="20"/>
    </row>
    <row r="100" hidden="true" spans="1:14">
      <c r="A100" s="18" t="s">
        <v>87</v>
      </c>
      <c r="B100" s="13">
        <f t="shared" si="21"/>
        <v>370.4</v>
      </c>
      <c r="C100" s="7">
        <f t="shared" si="22"/>
        <v>270.4</v>
      </c>
      <c r="D100" s="17"/>
      <c r="E100" s="21"/>
      <c r="F100" s="21">
        <v>200</v>
      </c>
      <c r="G100" s="21">
        <v>70.4</v>
      </c>
      <c r="H100" s="22"/>
      <c r="I100" s="25">
        <f t="shared" si="25"/>
        <v>100</v>
      </c>
      <c r="J100" s="20"/>
      <c r="K100" s="21"/>
      <c r="L100" s="21"/>
      <c r="M100" s="21">
        <v>100</v>
      </c>
      <c r="N100" s="21"/>
    </row>
    <row r="101" hidden="true" spans="1:14">
      <c r="A101" s="18" t="s">
        <v>88</v>
      </c>
      <c r="B101" s="13">
        <f t="shared" si="21"/>
        <v>718.6</v>
      </c>
      <c r="C101" s="7">
        <f t="shared" si="22"/>
        <v>638.6</v>
      </c>
      <c r="D101" s="17"/>
      <c r="E101" s="23">
        <v>390</v>
      </c>
      <c r="F101" s="21">
        <v>200</v>
      </c>
      <c r="G101" s="21">
        <v>48.6</v>
      </c>
      <c r="H101" s="22"/>
      <c r="I101" s="25">
        <f t="shared" si="25"/>
        <v>80</v>
      </c>
      <c r="J101" s="20"/>
      <c r="K101" s="21"/>
      <c r="L101" s="21"/>
      <c r="M101" s="21">
        <v>80</v>
      </c>
      <c r="N101" s="21"/>
    </row>
    <row r="102" hidden="true" spans="1:14">
      <c r="A102" s="18" t="s">
        <v>89</v>
      </c>
      <c r="B102" s="13">
        <f t="shared" si="21"/>
        <v>247.6</v>
      </c>
      <c r="C102" s="7">
        <f t="shared" si="22"/>
        <v>247.6</v>
      </c>
      <c r="D102" s="17"/>
      <c r="E102" s="23">
        <v>60</v>
      </c>
      <c r="F102" s="21"/>
      <c r="G102" s="21">
        <v>187.6</v>
      </c>
      <c r="H102" s="22"/>
      <c r="I102" s="25"/>
      <c r="J102" s="20"/>
      <c r="K102" s="21"/>
      <c r="L102" s="21"/>
      <c r="M102" s="21"/>
      <c r="N102" s="21"/>
    </row>
    <row r="103" hidden="true" spans="1:14">
      <c r="A103" s="18" t="s">
        <v>90</v>
      </c>
      <c r="B103" s="13">
        <f t="shared" si="21"/>
        <v>769.4</v>
      </c>
      <c r="C103" s="7">
        <f t="shared" si="22"/>
        <v>669.4</v>
      </c>
      <c r="D103" s="17"/>
      <c r="E103" s="23">
        <v>200</v>
      </c>
      <c r="F103" s="21">
        <v>200</v>
      </c>
      <c r="G103" s="21">
        <v>269.4</v>
      </c>
      <c r="H103" s="22"/>
      <c r="I103" s="25">
        <f t="shared" si="25"/>
        <v>100</v>
      </c>
      <c r="J103" s="20"/>
      <c r="K103" s="21"/>
      <c r="L103" s="21"/>
      <c r="M103" s="21">
        <v>100</v>
      </c>
      <c r="N103" s="21"/>
    </row>
    <row r="104" hidden="true" spans="1:14">
      <c r="A104" s="18" t="s">
        <v>91</v>
      </c>
      <c r="B104" s="13">
        <f t="shared" si="21"/>
        <v>273.4</v>
      </c>
      <c r="C104" s="7">
        <f t="shared" si="22"/>
        <v>243.4</v>
      </c>
      <c r="D104" s="17"/>
      <c r="E104" s="23"/>
      <c r="F104" s="21"/>
      <c r="G104" s="21">
        <v>243.4</v>
      </c>
      <c r="H104" s="22"/>
      <c r="I104" s="25">
        <f t="shared" si="25"/>
        <v>30</v>
      </c>
      <c r="J104" s="20"/>
      <c r="K104" s="21"/>
      <c r="L104" s="21">
        <v>30</v>
      </c>
      <c r="M104" s="21"/>
      <c r="N104" s="21"/>
    </row>
    <row r="105" hidden="true" spans="1:14">
      <c r="A105" s="18" t="s">
        <v>92</v>
      </c>
      <c r="B105" s="13">
        <f t="shared" si="21"/>
        <v>572.8</v>
      </c>
      <c r="C105" s="7">
        <f t="shared" si="22"/>
        <v>572.8</v>
      </c>
      <c r="D105" s="17"/>
      <c r="E105" s="23">
        <v>110</v>
      </c>
      <c r="F105" s="21"/>
      <c r="G105" s="21">
        <v>462.8</v>
      </c>
      <c r="H105" s="22"/>
      <c r="I105" s="25"/>
      <c r="J105" s="20"/>
      <c r="K105" s="21"/>
      <c r="L105" s="21"/>
      <c r="M105" s="21"/>
      <c r="N105" s="21"/>
    </row>
    <row r="106" hidden="true" spans="1:14">
      <c r="A106" s="18" t="s">
        <v>93</v>
      </c>
      <c r="B106" s="13">
        <f t="shared" si="21"/>
        <v>946.8</v>
      </c>
      <c r="C106" s="7">
        <f t="shared" si="22"/>
        <v>826.8</v>
      </c>
      <c r="D106" s="17">
        <v>75</v>
      </c>
      <c r="E106" s="23">
        <v>190</v>
      </c>
      <c r="F106" s="21">
        <v>200</v>
      </c>
      <c r="G106" s="21">
        <v>361.8</v>
      </c>
      <c r="H106" s="22"/>
      <c r="I106" s="25">
        <f t="shared" si="25"/>
        <v>120</v>
      </c>
      <c r="J106" s="20"/>
      <c r="K106" s="21"/>
      <c r="L106" s="21">
        <v>20</v>
      </c>
      <c r="M106" s="21">
        <v>100</v>
      </c>
      <c r="N106" s="21"/>
    </row>
    <row r="107" hidden="true" spans="1:14">
      <c r="A107" s="18" t="s">
        <v>94</v>
      </c>
      <c r="B107" s="13">
        <f t="shared" si="21"/>
        <v>703</v>
      </c>
      <c r="C107" s="7">
        <f t="shared" si="22"/>
        <v>633</v>
      </c>
      <c r="D107" s="17"/>
      <c r="E107" s="21"/>
      <c r="F107" s="21">
        <v>200</v>
      </c>
      <c r="G107" s="21">
        <v>433</v>
      </c>
      <c r="H107" s="22"/>
      <c r="I107" s="25">
        <f t="shared" si="25"/>
        <v>70</v>
      </c>
      <c r="J107" s="20"/>
      <c r="K107" s="21"/>
      <c r="L107" s="21"/>
      <c r="M107" s="21">
        <v>70</v>
      </c>
      <c r="N107" s="21"/>
    </row>
    <row r="108" hidden="true" spans="1:14">
      <c r="A108" s="18" t="s">
        <v>95</v>
      </c>
      <c r="B108" s="13">
        <f t="shared" si="21"/>
        <v>430.4</v>
      </c>
      <c r="C108" s="7">
        <f t="shared" si="22"/>
        <v>430.4</v>
      </c>
      <c r="D108" s="17"/>
      <c r="E108" s="23">
        <v>300</v>
      </c>
      <c r="F108" s="21"/>
      <c r="G108" s="21">
        <v>130.4</v>
      </c>
      <c r="H108" s="22"/>
      <c r="I108" s="25"/>
      <c r="J108" s="20"/>
      <c r="K108" s="21"/>
      <c r="L108" s="21"/>
      <c r="M108" s="21"/>
      <c r="N108" s="21"/>
    </row>
    <row r="109" hidden="true" spans="1:14">
      <c r="A109" s="18" t="s">
        <v>96</v>
      </c>
      <c r="B109" s="13">
        <f t="shared" si="21"/>
        <v>127.6</v>
      </c>
      <c r="C109" s="7">
        <f t="shared" si="22"/>
        <v>127.6</v>
      </c>
      <c r="D109" s="17"/>
      <c r="E109" s="23"/>
      <c r="F109" s="21"/>
      <c r="G109" s="21">
        <v>127.6</v>
      </c>
      <c r="H109" s="22"/>
      <c r="I109" s="25"/>
      <c r="J109" s="20"/>
      <c r="K109" s="21"/>
      <c r="L109" s="21"/>
      <c r="M109" s="21"/>
      <c r="N109" s="21"/>
    </row>
    <row r="110" spans="1:14">
      <c r="A110" s="12" t="s">
        <v>97</v>
      </c>
      <c r="B110" s="13">
        <f t="shared" si="21"/>
        <v>9514</v>
      </c>
      <c r="C110" s="14">
        <f t="shared" si="22"/>
        <v>8544</v>
      </c>
      <c r="D110" s="15">
        <f>SUM(D111:D121)</f>
        <v>234</v>
      </c>
      <c r="E110" s="15">
        <f t="shared" ref="E110:M110" si="26">SUM(E111:E121)</f>
        <v>2470</v>
      </c>
      <c r="F110" s="15">
        <f t="shared" si="26"/>
        <v>1800</v>
      </c>
      <c r="G110" s="15">
        <f t="shared" si="26"/>
        <v>4040</v>
      </c>
      <c r="H110" s="15"/>
      <c r="I110" s="15">
        <f>SUM(J110:N110)</f>
        <v>970</v>
      </c>
      <c r="J110" s="15"/>
      <c r="K110" s="15"/>
      <c r="L110" s="15">
        <f t="shared" si="26"/>
        <v>290</v>
      </c>
      <c r="M110" s="15">
        <f t="shared" si="26"/>
        <v>680</v>
      </c>
      <c r="N110" s="15"/>
    </row>
    <row r="111" hidden="true" spans="1:14">
      <c r="A111" s="18" t="s">
        <v>19</v>
      </c>
      <c r="B111" s="13">
        <f t="shared" si="21"/>
        <v>50</v>
      </c>
      <c r="C111" s="7"/>
      <c r="D111" s="17"/>
      <c r="E111" s="21"/>
      <c r="F111" s="21"/>
      <c r="G111" s="21"/>
      <c r="H111" s="22"/>
      <c r="I111" s="25">
        <f t="shared" ref="I111:I122" si="27">SUM(J111:N111)</f>
        <v>50</v>
      </c>
      <c r="J111" s="21"/>
      <c r="K111" s="21"/>
      <c r="L111" s="21">
        <v>50</v>
      </c>
      <c r="M111" s="21"/>
      <c r="N111" s="21"/>
    </row>
    <row r="112" hidden="true" spans="1:14">
      <c r="A112" s="18" t="s">
        <v>98</v>
      </c>
      <c r="B112" s="13">
        <f t="shared" si="21"/>
        <v>1241.2</v>
      </c>
      <c r="C112" s="7">
        <f t="shared" si="22"/>
        <v>1141.2</v>
      </c>
      <c r="D112" s="17">
        <v>124</v>
      </c>
      <c r="E112" s="23">
        <v>300</v>
      </c>
      <c r="F112" s="21">
        <v>300</v>
      </c>
      <c r="G112" s="21">
        <v>417.2</v>
      </c>
      <c r="H112" s="22"/>
      <c r="I112" s="25">
        <f t="shared" si="27"/>
        <v>100</v>
      </c>
      <c r="J112" s="20"/>
      <c r="K112" s="21"/>
      <c r="L112" s="21"/>
      <c r="M112" s="21">
        <v>100</v>
      </c>
      <c r="N112" s="21"/>
    </row>
    <row r="113" hidden="true" spans="1:14">
      <c r="A113" s="18" t="s">
        <v>99</v>
      </c>
      <c r="B113" s="13">
        <f t="shared" si="21"/>
        <v>256.8</v>
      </c>
      <c r="C113" s="7">
        <f t="shared" si="22"/>
        <v>256.8</v>
      </c>
      <c r="D113" s="17"/>
      <c r="E113" s="21"/>
      <c r="F113" s="21"/>
      <c r="G113" s="21">
        <v>256.8</v>
      </c>
      <c r="H113" s="22"/>
      <c r="I113" s="25"/>
      <c r="J113" s="20"/>
      <c r="K113" s="21"/>
      <c r="L113" s="21"/>
      <c r="M113" s="21"/>
      <c r="N113" s="21"/>
    </row>
    <row r="114" hidden="true" spans="1:14">
      <c r="A114" s="18" t="s">
        <v>100</v>
      </c>
      <c r="B114" s="13">
        <f t="shared" si="21"/>
        <v>788.4</v>
      </c>
      <c r="C114" s="7">
        <f t="shared" si="22"/>
        <v>668.4</v>
      </c>
      <c r="D114" s="17"/>
      <c r="E114" s="23">
        <v>200</v>
      </c>
      <c r="F114" s="21">
        <v>200</v>
      </c>
      <c r="G114" s="21">
        <v>268.4</v>
      </c>
      <c r="H114" s="22"/>
      <c r="I114" s="25">
        <f t="shared" si="27"/>
        <v>120</v>
      </c>
      <c r="J114" s="20"/>
      <c r="K114" s="21"/>
      <c r="L114" s="21">
        <v>50</v>
      </c>
      <c r="M114" s="21">
        <v>70</v>
      </c>
      <c r="N114" s="21"/>
    </row>
    <row r="115" hidden="true" spans="1:14">
      <c r="A115" s="18" t="s">
        <v>101</v>
      </c>
      <c r="B115" s="13">
        <f t="shared" si="21"/>
        <v>1313.8</v>
      </c>
      <c r="C115" s="7">
        <f t="shared" si="22"/>
        <v>1213.8</v>
      </c>
      <c r="D115" s="17"/>
      <c r="E115" s="23">
        <v>400</v>
      </c>
      <c r="F115" s="21">
        <v>240</v>
      </c>
      <c r="G115" s="21">
        <v>573.8</v>
      </c>
      <c r="H115" s="22"/>
      <c r="I115" s="25">
        <f t="shared" si="27"/>
        <v>100</v>
      </c>
      <c r="J115" s="20"/>
      <c r="K115" s="21"/>
      <c r="L115" s="21"/>
      <c r="M115" s="21">
        <v>100</v>
      </c>
      <c r="N115" s="21"/>
    </row>
    <row r="116" hidden="true" spans="1:14">
      <c r="A116" s="18" t="s">
        <v>102</v>
      </c>
      <c r="B116" s="13">
        <f t="shared" si="21"/>
        <v>1070.2</v>
      </c>
      <c r="C116" s="7">
        <f t="shared" si="22"/>
        <v>900.2</v>
      </c>
      <c r="D116" s="17"/>
      <c r="E116" s="21">
        <v>150</v>
      </c>
      <c r="F116" s="21">
        <v>200</v>
      </c>
      <c r="G116" s="21">
        <v>550.2</v>
      </c>
      <c r="H116" s="22"/>
      <c r="I116" s="25">
        <f t="shared" si="27"/>
        <v>170</v>
      </c>
      <c r="J116" s="20"/>
      <c r="K116" s="21"/>
      <c r="L116" s="21">
        <v>90</v>
      </c>
      <c r="M116" s="21">
        <v>80</v>
      </c>
      <c r="N116" s="21"/>
    </row>
    <row r="117" hidden="true" spans="1:14">
      <c r="A117" s="18" t="s">
        <v>103</v>
      </c>
      <c r="B117" s="13">
        <f t="shared" si="21"/>
        <v>868.4</v>
      </c>
      <c r="C117" s="7">
        <f t="shared" si="22"/>
        <v>788.4</v>
      </c>
      <c r="D117" s="17">
        <v>50</v>
      </c>
      <c r="E117" s="21">
        <v>150</v>
      </c>
      <c r="F117" s="21">
        <v>160</v>
      </c>
      <c r="G117" s="21">
        <v>428.4</v>
      </c>
      <c r="H117" s="22"/>
      <c r="I117" s="25">
        <f t="shared" si="27"/>
        <v>80</v>
      </c>
      <c r="J117" s="20"/>
      <c r="K117" s="21"/>
      <c r="L117" s="21"/>
      <c r="M117" s="21">
        <v>80</v>
      </c>
      <c r="N117" s="21"/>
    </row>
    <row r="118" hidden="true" spans="1:14">
      <c r="A118" s="18" t="s">
        <v>104</v>
      </c>
      <c r="B118" s="13">
        <f t="shared" si="21"/>
        <v>1236</v>
      </c>
      <c r="C118" s="7">
        <f t="shared" si="22"/>
        <v>1136</v>
      </c>
      <c r="D118" s="17">
        <v>60</v>
      </c>
      <c r="E118" s="23">
        <v>330</v>
      </c>
      <c r="F118" s="21">
        <v>200</v>
      </c>
      <c r="G118" s="21">
        <v>546</v>
      </c>
      <c r="H118" s="22"/>
      <c r="I118" s="25">
        <f t="shared" si="27"/>
        <v>100</v>
      </c>
      <c r="J118" s="20"/>
      <c r="K118" s="21"/>
      <c r="L118" s="21"/>
      <c r="M118" s="21">
        <v>100</v>
      </c>
      <c r="N118" s="21"/>
    </row>
    <row r="119" hidden="true" spans="1:14">
      <c r="A119" s="18" t="s">
        <v>105</v>
      </c>
      <c r="B119" s="13">
        <f t="shared" si="21"/>
        <v>458.8</v>
      </c>
      <c r="C119" s="7">
        <f t="shared" si="22"/>
        <v>418.8</v>
      </c>
      <c r="D119" s="17"/>
      <c r="E119" s="23">
        <v>240</v>
      </c>
      <c r="F119" s="21"/>
      <c r="G119" s="21">
        <v>178.8</v>
      </c>
      <c r="H119" s="22"/>
      <c r="I119" s="25">
        <f t="shared" si="27"/>
        <v>40</v>
      </c>
      <c r="J119" s="20"/>
      <c r="K119" s="21"/>
      <c r="L119" s="21">
        <v>40</v>
      </c>
      <c r="M119" s="21"/>
      <c r="N119" s="21"/>
    </row>
    <row r="120" hidden="true" spans="1:14">
      <c r="A120" s="18" t="s">
        <v>106</v>
      </c>
      <c r="B120" s="13">
        <f t="shared" si="21"/>
        <v>1485</v>
      </c>
      <c r="C120" s="7">
        <f t="shared" si="22"/>
        <v>1385</v>
      </c>
      <c r="D120" s="17"/>
      <c r="E120" s="21">
        <v>450</v>
      </c>
      <c r="F120" s="21">
        <v>300</v>
      </c>
      <c r="G120" s="21">
        <v>635</v>
      </c>
      <c r="H120" s="22"/>
      <c r="I120" s="25">
        <f t="shared" si="27"/>
        <v>100</v>
      </c>
      <c r="J120" s="20"/>
      <c r="K120" s="21"/>
      <c r="L120" s="21"/>
      <c r="M120" s="21">
        <v>100</v>
      </c>
      <c r="N120" s="21"/>
    </row>
    <row r="121" hidden="true" spans="1:14">
      <c r="A121" s="18" t="s">
        <v>107</v>
      </c>
      <c r="B121" s="13">
        <f t="shared" si="21"/>
        <v>745.4</v>
      </c>
      <c r="C121" s="7">
        <f t="shared" si="22"/>
        <v>635.4</v>
      </c>
      <c r="D121" s="17"/>
      <c r="E121" s="23">
        <v>250</v>
      </c>
      <c r="F121" s="21">
        <v>200</v>
      </c>
      <c r="G121" s="21">
        <v>185.4</v>
      </c>
      <c r="H121" s="22"/>
      <c r="I121" s="25">
        <f t="shared" si="27"/>
        <v>110</v>
      </c>
      <c r="J121" s="20"/>
      <c r="K121" s="21"/>
      <c r="L121" s="21">
        <v>60</v>
      </c>
      <c r="M121" s="21">
        <v>50</v>
      </c>
      <c r="N121" s="21"/>
    </row>
    <row r="122" spans="1:14">
      <c r="A122" s="12" t="s">
        <v>109</v>
      </c>
      <c r="B122" s="13">
        <f t="shared" si="21"/>
        <v>6225</v>
      </c>
      <c r="C122" s="14">
        <f t="shared" si="22"/>
        <v>5192</v>
      </c>
      <c r="D122" s="15">
        <f>SUM(D123:D130)</f>
        <v>145</v>
      </c>
      <c r="E122" s="15">
        <f t="shared" ref="E122:N122" si="28">SUM(E123:E130)</f>
        <v>1750</v>
      </c>
      <c r="F122" s="15">
        <f t="shared" si="28"/>
        <v>1220</v>
      </c>
      <c r="G122" s="15">
        <f t="shared" si="28"/>
        <v>2077</v>
      </c>
      <c r="H122" s="15"/>
      <c r="I122" s="15">
        <f t="shared" si="27"/>
        <v>1033</v>
      </c>
      <c r="J122" s="15">
        <f t="shared" si="28"/>
        <v>166</v>
      </c>
      <c r="K122" s="15">
        <f t="shared" si="28"/>
        <v>110</v>
      </c>
      <c r="L122" s="15">
        <f t="shared" si="28"/>
        <v>180</v>
      </c>
      <c r="M122" s="15">
        <f t="shared" si="28"/>
        <v>367</v>
      </c>
      <c r="N122" s="15">
        <f t="shared" si="28"/>
        <v>210</v>
      </c>
    </row>
    <row r="123" hidden="true" spans="1:14">
      <c r="A123" s="18" t="s">
        <v>19</v>
      </c>
      <c r="B123" s="13">
        <f t="shared" si="21"/>
        <v>230</v>
      </c>
      <c r="C123" s="7">
        <f t="shared" si="22"/>
        <v>30</v>
      </c>
      <c r="D123" s="17">
        <v>30</v>
      </c>
      <c r="E123" s="21"/>
      <c r="F123" s="21"/>
      <c r="G123" s="21"/>
      <c r="H123" s="22"/>
      <c r="I123" s="25">
        <f t="shared" ref="I123:I130" si="29">SUM(J123:N123)</f>
        <v>200</v>
      </c>
      <c r="J123" s="20"/>
      <c r="K123" s="21">
        <v>50</v>
      </c>
      <c r="L123" s="21">
        <v>50</v>
      </c>
      <c r="M123" s="21"/>
      <c r="N123" s="21">
        <v>100</v>
      </c>
    </row>
    <row r="124" hidden="true" spans="1:14">
      <c r="A124" s="18" t="s">
        <v>110</v>
      </c>
      <c r="B124" s="13">
        <f t="shared" si="21"/>
        <v>236.6</v>
      </c>
      <c r="C124" s="7">
        <f t="shared" si="22"/>
        <v>179.6</v>
      </c>
      <c r="D124" s="17"/>
      <c r="E124" s="23"/>
      <c r="F124" s="21"/>
      <c r="G124" s="21">
        <v>179.6</v>
      </c>
      <c r="H124" s="22"/>
      <c r="I124" s="25">
        <f t="shared" si="29"/>
        <v>57</v>
      </c>
      <c r="J124" s="20"/>
      <c r="K124" s="21"/>
      <c r="L124" s="21"/>
      <c r="M124" s="21">
        <v>57</v>
      </c>
      <c r="N124" s="21"/>
    </row>
    <row r="125" hidden="true" spans="1:14">
      <c r="A125" s="18" t="s">
        <v>111</v>
      </c>
      <c r="B125" s="13">
        <f t="shared" si="21"/>
        <v>1563.2</v>
      </c>
      <c r="C125" s="7">
        <f t="shared" si="22"/>
        <v>1293.2</v>
      </c>
      <c r="D125" s="17">
        <v>40</v>
      </c>
      <c r="E125" s="23">
        <v>450</v>
      </c>
      <c r="F125" s="21">
        <v>300</v>
      </c>
      <c r="G125" s="21">
        <v>503.2</v>
      </c>
      <c r="H125" s="22"/>
      <c r="I125" s="25">
        <f t="shared" si="29"/>
        <v>270</v>
      </c>
      <c r="J125" s="20"/>
      <c r="K125" s="21"/>
      <c r="L125" s="21">
        <v>100</v>
      </c>
      <c r="M125" s="21">
        <v>60</v>
      </c>
      <c r="N125" s="21">
        <v>110</v>
      </c>
    </row>
    <row r="126" hidden="true" spans="1:14">
      <c r="A126" s="18" t="s">
        <v>112</v>
      </c>
      <c r="B126" s="13">
        <f t="shared" si="21"/>
        <v>1164.2</v>
      </c>
      <c r="C126" s="7">
        <f t="shared" si="22"/>
        <v>1114.2</v>
      </c>
      <c r="D126" s="17"/>
      <c r="E126" s="23">
        <v>450</v>
      </c>
      <c r="F126" s="21">
        <v>240</v>
      </c>
      <c r="G126" s="21">
        <v>424.2</v>
      </c>
      <c r="H126" s="22"/>
      <c r="I126" s="25">
        <f t="shared" si="29"/>
        <v>50</v>
      </c>
      <c r="J126" s="20"/>
      <c r="K126" s="21"/>
      <c r="L126" s="21"/>
      <c r="M126" s="21">
        <v>50</v>
      </c>
      <c r="N126" s="21"/>
    </row>
    <row r="127" hidden="true" spans="1:14">
      <c r="A127" s="18" t="s">
        <v>113</v>
      </c>
      <c r="B127" s="13">
        <f t="shared" si="21"/>
        <v>1254</v>
      </c>
      <c r="C127" s="7">
        <f t="shared" si="22"/>
        <v>1124</v>
      </c>
      <c r="D127" s="17">
        <v>75</v>
      </c>
      <c r="E127" s="23">
        <v>600</v>
      </c>
      <c r="F127" s="21">
        <v>240</v>
      </c>
      <c r="G127" s="21">
        <v>209</v>
      </c>
      <c r="H127" s="22"/>
      <c r="I127" s="25">
        <f t="shared" si="29"/>
        <v>130</v>
      </c>
      <c r="J127" s="20"/>
      <c r="K127" s="21">
        <v>60</v>
      </c>
      <c r="L127" s="21"/>
      <c r="M127" s="21">
        <v>70</v>
      </c>
      <c r="N127" s="21"/>
    </row>
    <row r="128" hidden="true" spans="1:14">
      <c r="A128" s="18" t="s">
        <v>114</v>
      </c>
      <c r="B128" s="13">
        <f t="shared" si="21"/>
        <v>938.2</v>
      </c>
      <c r="C128" s="7">
        <f t="shared" si="22"/>
        <v>692.2</v>
      </c>
      <c r="D128" s="17"/>
      <c r="E128" s="23">
        <v>100</v>
      </c>
      <c r="F128" s="21">
        <v>300</v>
      </c>
      <c r="G128" s="21">
        <v>292.2</v>
      </c>
      <c r="H128" s="22"/>
      <c r="I128" s="25">
        <f t="shared" si="29"/>
        <v>246</v>
      </c>
      <c r="J128" s="20">
        <v>166</v>
      </c>
      <c r="K128" s="21"/>
      <c r="L128" s="21">
        <v>30</v>
      </c>
      <c r="M128" s="21">
        <v>50</v>
      </c>
      <c r="N128" s="21"/>
    </row>
    <row r="129" hidden="true" spans="1:14">
      <c r="A129" s="18" t="s">
        <v>115</v>
      </c>
      <c r="B129" s="13">
        <f t="shared" si="21"/>
        <v>370</v>
      </c>
      <c r="C129" s="7">
        <f t="shared" si="22"/>
        <v>310</v>
      </c>
      <c r="D129" s="17"/>
      <c r="E129" s="21"/>
      <c r="F129" s="21">
        <v>140</v>
      </c>
      <c r="G129" s="21">
        <v>170</v>
      </c>
      <c r="H129" s="22"/>
      <c r="I129" s="25">
        <f t="shared" si="29"/>
        <v>60</v>
      </c>
      <c r="J129" s="20"/>
      <c r="K129" s="21"/>
      <c r="L129" s="21"/>
      <c r="M129" s="21">
        <v>60</v>
      </c>
      <c r="N129" s="21"/>
    </row>
    <row r="130" hidden="true" spans="1:14">
      <c r="A130" s="18" t="s">
        <v>116</v>
      </c>
      <c r="B130" s="13">
        <f t="shared" si="21"/>
        <v>468.8</v>
      </c>
      <c r="C130" s="7">
        <f t="shared" si="22"/>
        <v>448.8</v>
      </c>
      <c r="D130" s="17"/>
      <c r="E130" s="23">
        <v>150</v>
      </c>
      <c r="F130" s="21"/>
      <c r="G130" s="21">
        <v>298.8</v>
      </c>
      <c r="H130" s="22"/>
      <c r="I130" s="25">
        <f t="shared" si="29"/>
        <v>20</v>
      </c>
      <c r="J130" s="20"/>
      <c r="K130" s="21"/>
      <c r="L130" s="21"/>
      <c r="M130" s="21">
        <v>20</v>
      </c>
      <c r="N130" s="21"/>
    </row>
    <row r="131" spans="1:14">
      <c r="A131" s="12" t="s">
        <v>59</v>
      </c>
      <c r="B131" s="13">
        <f t="shared" si="21"/>
        <v>584.4</v>
      </c>
      <c r="C131" s="7">
        <f t="shared" si="22"/>
        <v>398.4</v>
      </c>
      <c r="D131" s="33"/>
      <c r="E131" s="21">
        <v>240</v>
      </c>
      <c r="F131" s="21"/>
      <c r="G131" s="21">
        <v>158.4</v>
      </c>
      <c r="H131" s="22"/>
      <c r="I131" s="7">
        <f>J131+K131+L131+M131+N131</f>
        <v>186</v>
      </c>
      <c r="J131" s="20"/>
      <c r="K131" s="20"/>
      <c r="L131" s="21">
        <v>50</v>
      </c>
      <c r="M131" s="21">
        <v>30</v>
      </c>
      <c r="N131" s="33">
        <v>106</v>
      </c>
    </row>
    <row r="132" spans="1:17">
      <c r="A132" s="12" t="s">
        <v>117</v>
      </c>
      <c r="B132" s="13">
        <f t="shared" si="21"/>
        <v>4016</v>
      </c>
      <c r="C132" s="7">
        <f t="shared" si="22"/>
        <v>2412</v>
      </c>
      <c r="D132" s="34">
        <f>SUM(D133:D143)</f>
        <v>160</v>
      </c>
      <c r="E132" s="34">
        <f t="shared" ref="E132:N132" si="30">SUM(E133:E143)</f>
        <v>1259</v>
      </c>
      <c r="F132" s="34">
        <f t="shared" si="30"/>
        <v>993</v>
      </c>
      <c r="G132" s="34"/>
      <c r="H132" s="34"/>
      <c r="I132" s="34">
        <f>SUM(J132:N132)</f>
        <v>1604</v>
      </c>
      <c r="J132" s="34">
        <f t="shared" si="30"/>
        <v>280</v>
      </c>
      <c r="K132" s="34">
        <f t="shared" si="30"/>
        <v>194</v>
      </c>
      <c r="L132" s="34">
        <f t="shared" si="30"/>
        <v>530</v>
      </c>
      <c r="M132" s="34">
        <f t="shared" si="30"/>
        <v>300</v>
      </c>
      <c r="N132" s="34">
        <f t="shared" si="30"/>
        <v>300</v>
      </c>
      <c r="O132" s="27"/>
      <c r="P132" s="27"/>
      <c r="Q132" s="27"/>
    </row>
    <row r="133" spans="1:14">
      <c r="A133" s="35" t="s">
        <v>170</v>
      </c>
      <c r="B133" s="13">
        <f t="shared" si="21"/>
        <v>310</v>
      </c>
      <c r="C133" s="7">
        <f t="shared" si="22"/>
        <v>180</v>
      </c>
      <c r="D133" s="30">
        <v>60</v>
      </c>
      <c r="E133" s="30"/>
      <c r="F133" s="30">
        <v>120</v>
      </c>
      <c r="G133" s="30"/>
      <c r="H133" s="30"/>
      <c r="I133" s="7">
        <f t="shared" ref="I133:I143" si="31">J133+K133+L133+M133+N133</f>
        <v>130</v>
      </c>
      <c r="J133" s="30"/>
      <c r="K133" s="22"/>
      <c r="L133" s="22"/>
      <c r="M133" s="30">
        <v>30</v>
      </c>
      <c r="N133" s="30">
        <v>100</v>
      </c>
    </row>
    <row r="134" ht="25.5" spans="1:14">
      <c r="A134" s="35" t="s">
        <v>171</v>
      </c>
      <c r="B134" s="13">
        <f t="shared" si="21"/>
        <v>200</v>
      </c>
      <c r="C134" s="7">
        <f t="shared" si="22"/>
        <v>0</v>
      </c>
      <c r="D134" s="30"/>
      <c r="E134" s="30"/>
      <c r="F134" s="30"/>
      <c r="G134" s="30"/>
      <c r="H134" s="30"/>
      <c r="I134" s="7">
        <f t="shared" si="31"/>
        <v>200</v>
      </c>
      <c r="J134" s="30"/>
      <c r="K134" s="22"/>
      <c r="L134" s="22"/>
      <c r="M134" s="30"/>
      <c r="N134" s="30">
        <v>200</v>
      </c>
    </row>
    <row r="135" spans="1:14">
      <c r="A135" s="35" t="s">
        <v>121</v>
      </c>
      <c r="B135" s="13">
        <f t="shared" si="21"/>
        <v>1350</v>
      </c>
      <c r="C135" s="7">
        <f t="shared" si="22"/>
        <v>1150</v>
      </c>
      <c r="D135" s="30">
        <v>100</v>
      </c>
      <c r="E135" s="30">
        <v>450</v>
      </c>
      <c r="F135" s="30">
        <v>600</v>
      </c>
      <c r="G135" s="30"/>
      <c r="H135" s="30"/>
      <c r="I135" s="7">
        <f t="shared" si="31"/>
        <v>200</v>
      </c>
      <c r="J135" s="30"/>
      <c r="K135" s="22"/>
      <c r="L135" s="22">
        <v>160</v>
      </c>
      <c r="M135" s="30">
        <v>40</v>
      </c>
      <c r="N135" s="30"/>
    </row>
    <row r="136" spans="1:14">
      <c r="A136" s="35" t="s">
        <v>129</v>
      </c>
      <c r="B136" s="13">
        <f t="shared" si="21"/>
        <v>1306</v>
      </c>
      <c r="C136" s="7">
        <f t="shared" si="22"/>
        <v>1082</v>
      </c>
      <c r="D136" s="30"/>
      <c r="E136" s="30">
        <v>809</v>
      </c>
      <c r="F136" s="30">
        <v>273</v>
      </c>
      <c r="G136" s="30"/>
      <c r="H136" s="30"/>
      <c r="I136" s="7">
        <f t="shared" si="31"/>
        <v>224</v>
      </c>
      <c r="J136" s="30"/>
      <c r="K136" s="22">
        <v>74</v>
      </c>
      <c r="L136" s="22">
        <v>100</v>
      </c>
      <c r="M136" s="30">
        <v>50</v>
      </c>
      <c r="N136" s="30"/>
    </row>
    <row r="137" ht="25.5" spans="1:14">
      <c r="A137" s="35" t="s">
        <v>122</v>
      </c>
      <c r="B137" s="13">
        <f t="shared" si="21"/>
        <v>120</v>
      </c>
      <c r="C137" s="7">
        <f t="shared" si="22"/>
        <v>0</v>
      </c>
      <c r="D137" s="30"/>
      <c r="E137" s="30"/>
      <c r="F137" s="30"/>
      <c r="G137" s="30"/>
      <c r="H137" s="30"/>
      <c r="I137" s="7">
        <f t="shared" si="31"/>
        <v>120</v>
      </c>
      <c r="J137" s="30"/>
      <c r="K137" s="22"/>
      <c r="L137" s="22"/>
      <c r="M137" s="30">
        <v>120</v>
      </c>
      <c r="N137" s="30"/>
    </row>
    <row r="138" ht="25.5" spans="1:14">
      <c r="A138" s="35" t="s">
        <v>172</v>
      </c>
      <c r="B138" s="13">
        <f t="shared" si="21"/>
        <v>100</v>
      </c>
      <c r="C138" s="7">
        <f t="shared" si="22"/>
        <v>0</v>
      </c>
      <c r="D138" s="30"/>
      <c r="E138" s="30"/>
      <c r="F138" s="30"/>
      <c r="G138" s="30"/>
      <c r="H138" s="30"/>
      <c r="I138" s="7">
        <f t="shared" si="31"/>
        <v>100</v>
      </c>
      <c r="J138" s="22"/>
      <c r="K138" s="30">
        <v>80</v>
      </c>
      <c r="L138" s="30"/>
      <c r="M138" s="30">
        <v>20</v>
      </c>
      <c r="N138" s="30"/>
    </row>
    <row r="139" ht="25.5" spans="1:14">
      <c r="A139" s="35" t="s">
        <v>173</v>
      </c>
      <c r="B139" s="13">
        <f t="shared" si="21"/>
        <v>20</v>
      </c>
      <c r="C139" s="7">
        <f t="shared" si="22"/>
        <v>0</v>
      </c>
      <c r="D139" s="30"/>
      <c r="E139" s="30"/>
      <c r="F139" s="30"/>
      <c r="G139" s="30"/>
      <c r="H139" s="30"/>
      <c r="I139" s="7">
        <f t="shared" si="31"/>
        <v>20</v>
      </c>
      <c r="J139" s="22"/>
      <c r="K139" s="30"/>
      <c r="L139" s="30"/>
      <c r="M139" s="30">
        <v>20</v>
      </c>
      <c r="N139" s="30"/>
    </row>
    <row r="140" ht="25.5" spans="1:14">
      <c r="A140" s="35" t="s">
        <v>174</v>
      </c>
      <c r="B140" s="13">
        <f t="shared" si="21"/>
        <v>60</v>
      </c>
      <c r="C140" s="7">
        <f t="shared" si="22"/>
        <v>0</v>
      </c>
      <c r="D140" s="30"/>
      <c r="E140" s="30"/>
      <c r="F140" s="30"/>
      <c r="G140" s="30"/>
      <c r="H140" s="30"/>
      <c r="I140" s="7">
        <f t="shared" si="31"/>
        <v>60</v>
      </c>
      <c r="J140" s="22"/>
      <c r="K140" s="30">
        <v>40</v>
      </c>
      <c r="L140" s="30"/>
      <c r="M140" s="30">
        <v>20</v>
      </c>
      <c r="N140" s="30"/>
    </row>
    <row r="141" ht="25.5" spans="1:14">
      <c r="A141" s="35" t="s">
        <v>175</v>
      </c>
      <c r="B141" s="13">
        <f t="shared" si="21"/>
        <v>330</v>
      </c>
      <c r="C141" s="7">
        <f t="shared" si="22"/>
        <v>0</v>
      </c>
      <c r="D141" s="30"/>
      <c r="E141" s="30"/>
      <c r="F141" s="30"/>
      <c r="G141" s="30"/>
      <c r="H141" s="30"/>
      <c r="I141" s="7">
        <f t="shared" si="31"/>
        <v>330</v>
      </c>
      <c r="J141" s="22">
        <v>280</v>
      </c>
      <c r="K141" s="30"/>
      <c r="L141" s="30">
        <v>50</v>
      </c>
      <c r="M141" s="30"/>
      <c r="N141" s="30"/>
    </row>
    <row r="142" ht="25.5" spans="1:14">
      <c r="A142" s="35" t="s">
        <v>176</v>
      </c>
      <c r="B142" s="13">
        <f t="shared" si="21"/>
        <v>120</v>
      </c>
      <c r="C142" s="7">
        <f t="shared" si="22"/>
        <v>0</v>
      </c>
      <c r="D142" s="30"/>
      <c r="E142" s="30"/>
      <c r="F142" s="30"/>
      <c r="G142" s="30"/>
      <c r="H142" s="30"/>
      <c r="I142" s="7">
        <f t="shared" si="31"/>
        <v>120</v>
      </c>
      <c r="J142" s="30"/>
      <c r="K142" s="30"/>
      <c r="L142" s="30">
        <v>120</v>
      </c>
      <c r="M142" s="30"/>
      <c r="N142" s="30"/>
    </row>
    <row r="143" spans="1:14">
      <c r="A143" s="24" t="s">
        <v>177</v>
      </c>
      <c r="B143" s="13">
        <f t="shared" si="21"/>
        <v>100</v>
      </c>
      <c r="C143" s="7">
        <f t="shared" si="22"/>
        <v>0</v>
      </c>
      <c r="D143" s="30"/>
      <c r="E143" s="30"/>
      <c r="F143" s="30"/>
      <c r="G143" s="30"/>
      <c r="H143" s="30"/>
      <c r="I143" s="7">
        <f t="shared" si="31"/>
        <v>100</v>
      </c>
      <c r="J143" s="30"/>
      <c r="K143" s="30"/>
      <c r="L143" s="30">
        <v>100</v>
      </c>
      <c r="M143" s="30"/>
      <c r="N143" s="30"/>
    </row>
    <row r="144" spans="1:2">
      <c r="A144" s="36" t="s">
        <v>178</v>
      </c>
      <c r="B144" s="36"/>
    </row>
  </sheetData>
  <mergeCells count="10">
    <mergeCell ref="A2:N2"/>
    <mergeCell ref="A3:N3"/>
    <mergeCell ref="C5:H5"/>
    <mergeCell ref="I5:N5"/>
    <mergeCell ref="D7:G7"/>
    <mergeCell ref="A144:B144"/>
    <mergeCell ref="A5:A7"/>
    <mergeCell ref="B5:B7"/>
    <mergeCell ref="C6:C7"/>
    <mergeCell ref="I6:I7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下达表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czt2020</cp:lastModifiedBy>
  <dcterms:created xsi:type="dcterms:W3CDTF">2020-01-03T16:51:00Z</dcterms:created>
  <cp:lastPrinted>2025-01-20T12:46:00Z</cp:lastPrinted>
  <dcterms:modified xsi:type="dcterms:W3CDTF">2025-01-20T16:24:04Z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9F025247BBA1461D97CA67DCAC8E5AB8_13</vt:lpwstr>
  </property>
  <property fmtid="{D5CDD505-2E9C-101B-9397-08002B2CF9AE}" pid="4" name="KSOReadingLayout">
    <vt:bool>true</vt:bool>
  </property>
</Properties>
</file>